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8870" windowHeight="7590" activeTab="0"/>
  </bookViews>
  <sheets>
    <sheet name="Laufende Rechnung" sheetId="1" r:id="rId1"/>
    <sheet name="Bestandesrechnung" sheetId="2" r:id="rId2"/>
    <sheet name="Tabelle3" sheetId="3" r:id="rId3"/>
  </sheets>
  <definedNames>
    <definedName name="_xlnm.Print_Titles" localSheetId="0">'Laufende Rechnung'!$1:$3</definedName>
  </definedNames>
  <calcPr fullCalcOnLoad="1"/>
</workbook>
</file>

<file path=xl/sharedStrings.xml><?xml version="1.0" encoding="utf-8"?>
<sst xmlns="http://schemas.openxmlformats.org/spreadsheetml/2006/main" count="164" uniqueCount="136">
  <si>
    <t>Aufwand</t>
  </si>
  <si>
    <t>Ertrag</t>
  </si>
  <si>
    <t>Besoldung Organist</t>
  </si>
  <si>
    <t>Besoldung Musik. Darbietungen</t>
  </si>
  <si>
    <t>Besoldung Pfarrehepaar</t>
  </si>
  <si>
    <t>Besoldung Stellvertretungen</t>
  </si>
  <si>
    <t>Sozialversicherungsbeiträge</t>
  </si>
  <si>
    <t>Personalversicherungsbeiträge PK</t>
  </si>
  <si>
    <t>Unfall- und Krankenvers.beiträge</t>
  </si>
  <si>
    <t>Uebriger Personalaufwand</t>
  </si>
  <si>
    <t>Verbrauchsmaterial</t>
  </si>
  <si>
    <t>Spesenentschädigungen</t>
  </si>
  <si>
    <t>Anlässe</t>
  </si>
  <si>
    <t>Beiträge an soziale Institutionen</t>
  </si>
  <si>
    <t>Beiträge an Vereine</t>
  </si>
  <si>
    <t>Rückerstattungen</t>
  </si>
  <si>
    <t>JUGENDARBEIT / KATECHETIK</t>
  </si>
  <si>
    <t>Besoldung Katechetin</t>
  </si>
  <si>
    <t>Besoldung KIK Leiterinnen</t>
  </si>
  <si>
    <t>PH IV (8. - 9. Klasse)</t>
  </si>
  <si>
    <t>PH III  (6. - 7. Klasse)</t>
  </si>
  <si>
    <t>PH II   (Kindergarten - 5. Klasse)</t>
  </si>
  <si>
    <t>PH I    (Kleinkinder)</t>
  </si>
  <si>
    <t>SEELSORGE / DIAKONIE</t>
  </si>
  <si>
    <t xml:space="preserve">GOTTESDIENST / MISSION / </t>
  </si>
  <si>
    <t>FINANZVERMÖGEN</t>
  </si>
  <si>
    <t>Anschaffungen Mobilien, Maschinen</t>
  </si>
  <si>
    <t>Unterhalt Mobilien, Maschinen</t>
  </si>
  <si>
    <t>BEHÖRDEN UND VERWALTUNG</t>
  </si>
  <si>
    <t>Entschädigung Kirchenpflege</t>
  </si>
  <si>
    <t>Kommissionen</t>
  </si>
  <si>
    <t>Synode</t>
  </si>
  <si>
    <t>Besoldung Sekretariat</t>
  </si>
  <si>
    <t>Besoldung Kirchengutsverwaltung</t>
  </si>
  <si>
    <t>Anschaffung Büromobiliar</t>
  </si>
  <si>
    <t>Mieten, Benützungsgebühren</t>
  </si>
  <si>
    <t>Büromaterial, Drucksachen</t>
  </si>
  <si>
    <t>Kompetenzsumme Kirchenpflege</t>
  </si>
  <si>
    <t>Haftpflicht- und Sachversicherungen</t>
  </si>
  <si>
    <t>Telefon, Porti</t>
  </si>
  <si>
    <t>Steuerbezugsentschädigung</t>
  </si>
  <si>
    <t>Dekanatsabgaben</t>
  </si>
  <si>
    <t>VERWALTUNGSVERMÖGEN</t>
  </si>
  <si>
    <t>Besoldung Sigristinnen</t>
  </si>
  <si>
    <t>Wasser, Energie, Heizmaterial</t>
  </si>
  <si>
    <t>Unterhalt Dritte Kirche</t>
  </si>
  <si>
    <t>Unterhalt Dritte Orgeln</t>
  </si>
  <si>
    <t>Unterhalt Dritte Pfarrhaus</t>
  </si>
  <si>
    <t>Mieten, Benützungskosten</t>
  </si>
  <si>
    <t>Mietertrag Pfarrhaus</t>
  </si>
  <si>
    <t>BEITRÄGE/ZUWENDUNGEN</t>
  </si>
  <si>
    <t>Beiträge an Private</t>
  </si>
  <si>
    <t>Beiträge aus Nothilfefonds</t>
  </si>
  <si>
    <t>Bank- und Postcheckgebühren</t>
  </si>
  <si>
    <t>Zinsen für laufende Verpflichtungen</t>
  </si>
  <si>
    <t>Zinsen aus flüssigen Mitteln</t>
  </si>
  <si>
    <t>Zinsen auf Anlagen Finanzvermögen</t>
  </si>
  <si>
    <t>Liegenschaftserträge Finanzvermögen</t>
  </si>
  <si>
    <t>STEUERN INKL. LANDESKIRCHE</t>
  </si>
  <si>
    <t>Steuerskonti, Vergütungszinsen</t>
  </si>
  <si>
    <t>Zentralkassenbeitrag</t>
  </si>
  <si>
    <t>Kirchgemeindesteuern</t>
  </si>
  <si>
    <t>Quellensteuern</t>
  </si>
  <si>
    <t>Verzugszinsen auf Steuern</t>
  </si>
  <si>
    <t>RÜCKSTELLUNGEN/FONDS</t>
  </si>
  <si>
    <t>Entnahme aus Erbe K. Keller</t>
  </si>
  <si>
    <t>ABSCHLUSS</t>
  </si>
  <si>
    <t>Ertragsüberschuss</t>
  </si>
  <si>
    <t>Aufwandüberschuss</t>
  </si>
  <si>
    <t>(nach Dienstbereichen)</t>
  </si>
  <si>
    <t>Total Aufwand/Ertrag</t>
  </si>
  <si>
    <t>VERMÖGENS- UND SCHULDENVERWALTUNG</t>
  </si>
  <si>
    <t>(inkl. Abschreibungen)</t>
  </si>
  <si>
    <t>Abokosten "reformiert."</t>
  </si>
  <si>
    <t>LAUFENDE RECHNUNG</t>
  </si>
  <si>
    <t>Beiträge an kantonale Institutionen</t>
  </si>
  <si>
    <t xml:space="preserve">Bestand am </t>
  </si>
  <si>
    <t>Veränderungen</t>
  </si>
  <si>
    <t>Zuwachs</t>
  </si>
  <si>
    <t>Abgang</t>
  </si>
  <si>
    <t>Bestand am</t>
  </si>
  <si>
    <t>AKTIVEN</t>
  </si>
  <si>
    <t>Flüssige Mittel</t>
  </si>
  <si>
    <t>Guthaben</t>
  </si>
  <si>
    <t>Anlagen</t>
  </si>
  <si>
    <t>Sachgüter</t>
  </si>
  <si>
    <t>PASSIVEN</t>
  </si>
  <si>
    <t>FREMDKAPITAL</t>
  </si>
  <si>
    <t>Laufende Verpflichtungen</t>
  </si>
  <si>
    <t>Verpflichtungen</t>
  </si>
  <si>
    <t>Transitorische Passiven</t>
  </si>
  <si>
    <t>EIGENKAPITAL</t>
  </si>
  <si>
    <t>Kapital</t>
  </si>
  <si>
    <t>SPEZIALFINANZIERUNGEN</t>
  </si>
  <si>
    <t>Spezialfonds</t>
  </si>
  <si>
    <t>Mittel- und Langfristige Schulden</t>
  </si>
  <si>
    <t>BESTANDESRECHNUNG</t>
  </si>
  <si>
    <t>Telefonentschädigungen</t>
  </si>
  <si>
    <t>Besoldung Abwart</t>
  </si>
  <si>
    <t>Besoldung Finanzverwaltung</t>
  </si>
  <si>
    <t>Besoldung Hausverwaltung</t>
  </si>
  <si>
    <t>Büromaterial, Drucksachen, Inserate</t>
  </si>
  <si>
    <t>Wasser, Abwasser</t>
  </si>
  <si>
    <t>Strom</t>
  </si>
  <si>
    <t>Heizungsgebühren</t>
  </si>
  <si>
    <t>Unterhalt Mobilien, Maschinen, Fahrzeuge</t>
  </si>
  <si>
    <t>Abfallbeseitigung durch Dritte</t>
  </si>
  <si>
    <t>Verzinsung EK KG Land</t>
  </si>
  <si>
    <t>Verzinsung Darlehen Private</t>
  </si>
  <si>
    <t>Verzinsung Darlehen KG</t>
  </si>
  <si>
    <t>Hypothekarzinsen AKB</t>
  </si>
  <si>
    <t>Vorgeschriebene Abschreibungen</t>
  </si>
  <si>
    <t>Einlage Erneuerungsfonds</t>
  </si>
  <si>
    <t>Einlage Baufonds</t>
  </si>
  <si>
    <t>Mieterträge</t>
  </si>
  <si>
    <t>Erträge Nebenkosten</t>
  </si>
  <si>
    <t>Beiträge an diakonische &amp; soziale Institutionen</t>
  </si>
  <si>
    <t>Haftpflicht- &amp; Sachversicherungen</t>
  </si>
  <si>
    <t>Zusätzliche Abschreibungen</t>
  </si>
  <si>
    <t>Unfall- &amp; Krankenvers.beiträge</t>
  </si>
  <si>
    <t>Spesen</t>
  </si>
  <si>
    <t>Honorare</t>
  </si>
  <si>
    <t>Benützungsgebühren</t>
  </si>
  <si>
    <t>LIEGENSCHAFTEN/INFRASTRUKTUR VV</t>
  </si>
  <si>
    <t>LIEGENSCHAFTEN PFRÜNDMATT FV</t>
  </si>
  <si>
    <t>Unterhalt Dritte</t>
  </si>
  <si>
    <t>Nach- und Strafsteuern</t>
  </si>
  <si>
    <t>Büromat., Drucksachen, Zeitschriften</t>
  </si>
  <si>
    <t>Unterhalt Büromobiliar</t>
  </si>
  <si>
    <t>Transitorische Aktiven</t>
  </si>
  <si>
    <t>Rechnung 2020</t>
  </si>
  <si>
    <t>Entnahmen für kirchliche Bauten</t>
  </si>
  <si>
    <t>Rechnung 2021                                     Ref. Kirchgemeinde Mandach</t>
  </si>
  <si>
    <t>Rechnung 2021</t>
  </si>
  <si>
    <t>Voranschlag 2021</t>
  </si>
  <si>
    <t>Bestandesrechnung 2021                       Ref. Kirchgemeinde Mandach</t>
  </si>
</sst>
</file>

<file path=xl/styles.xml><?xml version="1.0" encoding="utf-8"?>
<styleSheet xmlns="http://schemas.openxmlformats.org/spreadsheetml/2006/main">
  <numFmts count="27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[$-807]dddd\,\ d\.\ mmmm\ yyyy"/>
    <numFmt numFmtId="171" formatCode="0.000"/>
    <numFmt numFmtId="172" formatCode="0.0"/>
    <numFmt numFmtId="173" formatCode="_ * #,##0.0_ ;_ * \-#,##0.0_ ;_ * &quot;-&quot;??_ ;_ @_ "/>
    <numFmt numFmtId="174" formatCode="_ * #,##0_ ;_ * \-#,##0_ ;_ * &quot;-&quot;??_ ;_ @_ "/>
    <numFmt numFmtId="175" formatCode="&quot;Ja&quot;;&quot;Ja&quot;;&quot;Nein&quot;"/>
    <numFmt numFmtId="176" formatCode="&quot;Wahr&quot;;&quot;Wahr&quot;;&quot;Falsch&quot;"/>
    <numFmt numFmtId="177" formatCode="&quot;Ein&quot;;&quot;Ein&quot;;&quot;Aus&quot;"/>
    <numFmt numFmtId="178" formatCode="[$€-2]\ #,##0.00_);[Red]\([$€-2]\ #,##0.00\)"/>
    <numFmt numFmtId="179" formatCode="_ * #,##0.000_ ;_ * \-#,##0.000_ ;_ * &quot;-&quot;??_ ;_ @_ "/>
    <numFmt numFmtId="180" formatCode="_ * #,##0.0000_ ;_ * \-#,##0.0000_ ;_ * &quot;-&quot;??_ ;_ @_ "/>
    <numFmt numFmtId="181" formatCode="&quot;Fr.&quot;\ #,##0.00"/>
    <numFmt numFmtId="182" formatCode="0_ ;\-0\ "/>
  </numFmts>
  <fonts count="39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</fills>
  <borders count="5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6" borderId="2" applyNumberFormat="0" applyAlignment="0" applyProtection="0"/>
    <xf numFmtId="41" fontId="0" fillId="0" borderId="0" applyFont="0" applyFill="0" applyBorder="0" applyAlignment="0" applyProtection="0"/>
    <xf numFmtId="0" fontId="26" fillId="27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32" borderId="9" applyNumberFormat="0" applyAlignment="0" applyProtection="0"/>
  </cellStyleXfs>
  <cellXfs count="187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left"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 horizontal="left"/>
    </xf>
    <xf numFmtId="0" fontId="1" fillId="0" borderId="13" xfId="0" applyFont="1" applyBorder="1" applyAlignment="1">
      <alignment/>
    </xf>
    <xf numFmtId="0" fontId="2" fillId="0" borderId="0" xfId="0" applyFont="1" applyAlignment="1">
      <alignment/>
    </xf>
    <xf numFmtId="0" fontId="2" fillId="33" borderId="14" xfId="0" applyFont="1" applyFill="1" applyBorder="1" applyAlignment="1">
      <alignment horizontal="left"/>
    </xf>
    <xf numFmtId="0" fontId="2" fillId="33" borderId="15" xfId="0" applyFont="1" applyFill="1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43" fontId="1" fillId="0" borderId="16" xfId="0" applyNumberFormat="1" applyFont="1" applyBorder="1" applyAlignment="1">
      <alignment/>
    </xf>
    <xf numFmtId="43" fontId="1" fillId="0" borderId="17" xfId="0" applyNumberFormat="1" applyFont="1" applyBorder="1" applyAlignment="1">
      <alignment/>
    </xf>
    <xf numFmtId="43" fontId="2" fillId="33" borderId="18" xfId="0" applyNumberFormat="1" applyFont="1" applyFill="1" applyBorder="1" applyAlignment="1">
      <alignment/>
    </xf>
    <xf numFmtId="174" fontId="1" fillId="0" borderId="19" xfId="0" applyNumberFormat="1" applyFont="1" applyBorder="1" applyAlignment="1">
      <alignment/>
    </xf>
    <xf numFmtId="174" fontId="1" fillId="0" borderId="20" xfId="0" applyNumberFormat="1" applyFont="1" applyBorder="1" applyAlignment="1">
      <alignment/>
    </xf>
    <xf numFmtId="0" fontId="1" fillId="0" borderId="21" xfId="0" applyFont="1" applyBorder="1" applyAlignment="1">
      <alignment horizontal="left"/>
    </xf>
    <xf numFmtId="43" fontId="2" fillId="33" borderId="22" xfId="0" applyNumberFormat="1" applyFont="1" applyFill="1" applyBorder="1" applyAlignment="1">
      <alignment/>
    </xf>
    <xf numFmtId="43" fontId="1" fillId="0" borderId="19" xfId="0" applyNumberFormat="1" applyFont="1" applyBorder="1" applyAlignment="1">
      <alignment/>
    </xf>
    <xf numFmtId="43" fontId="1" fillId="0" borderId="23" xfId="0" applyNumberFormat="1" applyFont="1" applyBorder="1" applyAlignment="1">
      <alignment/>
    </xf>
    <xf numFmtId="43" fontId="1" fillId="0" borderId="24" xfId="0" applyNumberFormat="1" applyFont="1" applyBorder="1" applyAlignment="1">
      <alignment/>
    </xf>
    <xf numFmtId="0" fontId="1" fillId="0" borderId="25" xfId="0" applyFont="1" applyBorder="1" applyAlignment="1">
      <alignment/>
    </xf>
    <xf numFmtId="43" fontId="1" fillId="0" borderId="26" xfId="0" applyNumberFormat="1" applyFont="1" applyBorder="1" applyAlignment="1">
      <alignment/>
    </xf>
    <xf numFmtId="43" fontId="1" fillId="0" borderId="27" xfId="0" applyNumberFormat="1" applyFont="1" applyBorder="1" applyAlignment="1">
      <alignment/>
    </xf>
    <xf numFmtId="0" fontId="1" fillId="0" borderId="28" xfId="0" applyFont="1" applyBorder="1" applyAlignment="1">
      <alignment horizontal="left"/>
    </xf>
    <xf numFmtId="0" fontId="1" fillId="0" borderId="29" xfId="0" applyFont="1" applyBorder="1" applyAlignment="1">
      <alignment/>
    </xf>
    <xf numFmtId="43" fontId="1" fillId="0" borderId="30" xfId="0" applyNumberFormat="1" applyFont="1" applyBorder="1" applyAlignment="1">
      <alignment/>
    </xf>
    <xf numFmtId="0" fontId="2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/>
    </xf>
    <xf numFmtId="43" fontId="1" fillId="0" borderId="0" xfId="0" applyNumberFormat="1" applyFont="1" applyFill="1" applyBorder="1" applyAlignment="1">
      <alignment/>
    </xf>
    <xf numFmtId="174" fontId="1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43" fontId="2" fillId="0" borderId="0" xfId="0" applyNumberFormat="1" applyFont="1" applyFill="1" applyBorder="1" applyAlignment="1">
      <alignment/>
    </xf>
    <xf numFmtId="174" fontId="2" fillId="0" borderId="0" xfId="0" applyNumberFormat="1" applyFont="1" applyFill="1" applyBorder="1" applyAlignment="1">
      <alignment/>
    </xf>
    <xf numFmtId="2" fontId="2" fillId="0" borderId="0" xfId="0" applyNumberFormat="1" applyFont="1" applyFill="1" applyBorder="1" applyAlignment="1">
      <alignment/>
    </xf>
    <xf numFmtId="43" fontId="2" fillId="0" borderId="0" xfId="46" applyFont="1" applyFill="1" applyBorder="1" applyAlignment="1">
      <alignment/>
    </xf>
    <xf numFmtId="0" fontId="1" fillId="0" borderId="31" xfId="0" applyFont="1" applyBorder="1" applyAlignment="1">
      <alignment horizontal="left"/>
    </xf>
    <xf numFmtId="43" fontId="1" fillId="0" borderId="32" xfId="0" applyNumberFormat="1" applyFont="1" applyBorder="1" applyAlignment="1">
      <alignment/>
    </xf>
    <xf numFmtId="43" fontId="1" fillId="0" borderId="0" xfId="0" applyNumberFormat="1" applyFont="1" applyBorder="1" applyAlignment="1">
      <alignment/>
    </xf>
    <xf numFmtId="0" fontId="1" fillId="0" borderId="3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174" fontId="1" fillId="0" borderId="0" xfId="0" applyNumberFormat="1" applyFont="1" applyFill="1" applyBorder="1" applyAlignment="1">
      <alignment/>
    </xf>
    <xf numFmtId="43" fontId="1" fillId="0" borderId="0" xfId="0" applyNumberFormat="1" applyFont="1" applyFill="1" applyBorder="1" applyAlignment="1">
      <alignment/>
    </xf>
    <xf numFmtId="0" fontId="1" fillId="0" borderId="11" xfId="0" applyFont="1" applyBorder="1" applyAlignment="1">
      <alignment/>
    </xf>
    <xf numFmtId="0" fontId="2" fillId="0" borderId="22" xfId="0" applyFont="1" applyBorder="1" applyAlignment="1">
      <alignment horizontal="left"/>
    </xf>
    <xf numFmtId="0" fontId="4" fillId="0" borderId="0" xfId="0" applyFont="1" applyAlignment="1">
      <alignment/>
    </xf>
    <xf numFmtId="0" fontId="2" fillId="0" borderId="33" xfId="0" applyFont="1" applyFill="1" applyBorder="1" applyAlignment="1">
      <alignment/>
    </xf>
    <xf numFmtId="0" fontId="2" fillId="0" borderId="18" xfId="0" applyFont="1" applyFill="1" applyBorder="1" applyAlignment="1">
      <alignment horizontal="center"/>
    </xf>
    <xf numFmtId="0" fontId="2" fillId="0" borderId="34" xfId="0" applyFont="1" applyFill="1" applyBorder="1" applyAlignment="1">
      <alignment/>
    </xf>
    <xf numFmtId="14" fontId="2" fillId="0" borderId="18" xfId="0" applyNumberFormat="1" applyFont="1" applyFill="1" applyBorder="1" applyAlignment="1">
      <alignment horizontal="center"/>
    </xf>
    <xf numFmtId="0" fontId="2" fillId="0" borderId="22" xfId="0" applyFont="1" applyFill="1" applyBorder="1" applyAlignment="1">
      <alignment horizontal="left"/>
    </xf>
    <xf numFmtId="43" fontId="1" fillId="0" borderId="18" xfId="0" applyNumberFormat="1" applyFont="1" applyBorder="1" applyAlignment="1">
      <alignment/>
    </xf>
    <xf numFmtId="0" fontId="2" fillId="34" borderId="35" xfId="0" applyFont="1" applyFill="1" applyBorder="1" applyAlignment="1">
      <alignment horizontal="left"/>
    </xf>
    <xf numFmtId="0" fontId="2" fillId="34" borderId="36" xfId="0" applyFont="1" applyFill="1" applyBorder="1" applyAlignment="1">
      <alignment/>
    </xf>
    <xf numFmtId="43" fontId="2" fillId="34" borderId="26" xfId="0" applyNumberFormat="1" applyFont="1" applyFill="1" applyBorder="1" applyAlignment="1">
      <alignment/>
    </xf>
    <xf numFmtId="0" fontId="2" fillId="34" borderId="31" xfId="0" applyFont="1" applyFill="1" applyBorder="1" applyAlignment="1">
      <alignment horizontal="left"/>
    </xf>
    <xf numFmtId="0" fontId="2" fillId="34" borderId="37" xfId="0" applyFont="1" applyFill="1" applyBorder="1" applyAlignment="1">
      <alignment/>
    </xf>
    <xf numFmtId="43" fontId="2" fillId="34" borderId="32" xfId="0" applyNumberFormat="1" applyFont="1" applyFill="1" applyBorder="1" applyAlignment="1">
      <alignment/>
    </xf>
    <xf numFmtId="0" fontId="2" fillId="34" borderId="14" xfId="0" applyFont="1" applyFill="1" applyBorder="1" applyAlignment="1">
      <alignment horizontal="left"/>
    </xf>
    <xf numFmtId="0" fontId="2" fillId="34" borderId="15" xfId="0" applyFont="1" applyFill="1" applyBorder="1" applyAlignment="1">
      <alignment/>
    </xf>
    <xf numFmtId="43" fontId="2" fillId="34" borderId="18" xfId="0" applyNumberFormat="1" applyFont="1" applyFill="1" applyBorder="1" applyAlignment="1">
      <alignment/>
    </xf>
    <xf numFmtId="0" fontId="2" fillId="35" borderId="14" xfId="0" applyFont="1" applyFill="1" applyBorder="1" applyAlignment="1">
      <alignment horizontal="left"/>
    </xf>
    <xf numFmtId="0" fontId="2" fillId="35" borderId="15" xfId="0" applyFont="1" applyFill="1" applyBorder="1" applyAlignment="1">
      <alignment/>
    </xf>
    <xf numFmtId="43" fontId="2" fillId="35" borderId="18" xfId="0" applyNumberFormat="1" applyFont="1" applyFill="1" applyBorder="1" applyAlignment="1">
      <alignment/>
    </xf>
    <xf numFmtId="0" fontId="2" fillId="34" borderId="28" xfId="0" applyFont="1" applyFill="1" applyBorder="1" applyAlignment="1">
      <alignment horizontal="left"/>
    </xf>
    <xf numFmtId="0" fontId="2" fillId="34" borderId="29" xfId="0" applyFont="1" applyFill="1" applyBorder="1" applyAlignment="1">
      <alignment/>
    </xf>
    <xf numFmtId="43" fontId="2" fillId="34" borderId="27" xfId="0" applyNumberFormat="1" applyFont="1" applyFill="1" applyBorder="1" applyAlignment="1">
      <alignment/>
    </xf>
    <xf numFmtId="43" fontId="2" fillId="34" borderId="38" xfId="0" applyNumberFormat="1" applyFont="1" applyFill="1" applyBorder="1" applyAlignment="1">
      <alignment/>
    </xf>
    <xf numFmtId="43" fontId="2" fillId="34" borderId="39" xfId="0" applyNumberFormat="1" applyFont="1" applyFill="1" applyBorder="1" applyAlignment="1">
      <alignment/>
    </xf>
    <xf numFmtId="0" fontId="1" fillId="0" borderId="35" xfId="0" applyFont="1" applyBorder="1" applyAlignment="1">
      <alignment horizontal="left"/>
    </xf>
    <xf numFmtId="0" fontId="1" fillId="0" borderId="36" xfId="0" applyFont="1" applyBorder="1" applyAlignment="1">
      <alignment/>
    </xf>
    <xf numFmtId="0" fontId="1" fillId="0" borderId="37" xfId="0" applyFont="1" applyBorder="1" applyAlignment="1">
      <alignment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/>
    </xf>
    <xf numFmtId="43" fontId="1" fillId="0" borderId="22" xfId="0" applyNumberFormat="1" applyFont="1" applyBorder="1" applyAlignment="1">
      <alignment/>
    </xf>
    <xf numFmtId="43" fontId="1" fillId="0" borderId="40" xfId="0" applyNumberFormat="1" applyFont="1" applyBorder="1" applyAlignment="1">
      <alignment/>
    </xf>
    <xf numFmtId="0" fontId="1" fillId="0" borderId="25" xfId="0" applyFont="1" applyBorder="1" applyAlignment="1">
      <alignment/>
    </xf>
    <xf numFmtId="43" fontId="1" fillId="36" borderId="19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1" fillId="36" borderId="11" xfId="0" applyFont="1" applyFill="1" applyBorder="1" applyAlignment="1">
      <alignment/>
    </xf>
    <xf numFmtId="0" fontId="1" fillId="0" borderId="41" xfId="0" applyFont="1" applyBorder="1" applyAlignment="1">
      <alignment horizontal="left"/>
    </xf>
    <xf numFmtId="0" fontId="2" fillId="0" borderId="0" xfId="0" applyFont="1" applyAlignment="1">
      <alignment/>
    </xf>
    <xf numFmtId="0" fontId="2" fillId="37" borderId="22" xfId="0" applyFont="1" applyFill="1" applyBorder="1" applyAlignment="1">
      <alignment horizontal="left"/>
    </xf>
    <xf numFmtId="43" fontId="2" fillId="37" borderId="42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left"/>
    </xf>
    <xf numFmtId="0" fontId="1" fillId="0" borderId="11" xfId="0" applyFont="1" applyFill="1" applyBorder="1" applyAlignment="1">
      <alignment/>
    </xf>
    <xf numFmtId="43" fontId="1" fillId="0" borderId="16" xfId="0" applyNumberFormat="1" applyFont="1" applyFill="1" applyBorder="1" applyAlignment="1">
      <alignment/>
    </xf>
    <xf numFmtId="43" fontId="1" fillId="0" borderId="19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11" xfId="0" applyFont="1" applyFill="1" applyBorder="1" applyAlignment="1">
      <alignment/>
    </xf>
    <xf numFmtId="43" fontId="1" fillId="0" borderId="19" xfId="0" applyNumberFormat="1" applyFont="1" applyFill="1" applyBorder="1" applyAlignment="1">
      <alignment/>
    </xf>
    <xf numFmtId="0" fontId="1" fillId="0" borderId="12" xfId="0" applyFont="1" applyFill="1" applyBorder="1" applyAlignment="1">
      <alignment horizontal="left"/>
    </xf>
    <xf numFmtId="43" fontId="2" fillId="0" borderId="43" xfId="0" applyNumberFormat="1" applyFont="1" applyBorder="1" applyAlignment="1">
      <alignment horizontal="center"/>
    </xf>
    <xf numFmtId="43" fontId="1" fillId="0" borderId="0" xfId="0" applyNumberFormat="1" applyFont="1" applyAlignment="1">
      <alignment/>
    </xf>
    <xf numFmtId="43" fontId="1" fillId="0" borderId="23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43" fontId="1" fillId="36" borderId="26" xfId="0" applyNumberFormat="1" applyFont="1" applyFill="1" applyBorder="1" applyAlignment="1">
      <alignment/>
    </xf>
    <xf numFmtId="0" fontId="2" fillId="0" borderId="39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0" xfId="0" applyFont="1" applyBorder="1" applyAlignment="1">
      <alignment/>
    </xf>
    <xf numFmtId="0" fontId="2" fillId="37" borderId="15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43" fontId="2" fillId="34" borderId="44" xfId="0" applyNumberFormat="1" applyFont="1" applyFill="1" applyBorder="1" applyAlignment="1">
      <alignment/>
    </xf>
    <xf numFmtId="43" fontId="2" fillId="34" borderId="45" xfId="0" applyNumberFormat="1" applyFont="1" applyFill="1" applyBorder="1" applyAlignment="1">
      <alignment/>
    </xf>
    <xf numFmtId="43" fontId="1" fillId="0" borderId="44" xfId="0" applyNumberFormat="1" applyFont="1" applyBorder="1" applyAlignment="1">
      <alignment/>
    </xf>
    <xf numFmtId="43" fontId="1" fillId="0" borderId="46" xfId="0" applyNumberFormat="1" applyFont="1" applyBorder="1" applyAlignment="1">
      <alignment/>
    </xf>
    <xf numFmtId="43" fontId="1" fillId="0" borderId="46" xfId="0" applyNumberFormat="1" applyFont="1" applyFill="1" applyBorder="1" applyAlignment="1">
      <alignment/>
    </xf>
    <xf numFmtId="43" fontId="1" fillId="0" borderId="45" xfId="0" applyNumberFormat="1" applyFont="1" applyBorder="1" applyAlignment="1">
      <alignment/>
    </xf>
    <xf numFmtId="0" fontId="1" fillId="0" borderId="21" xfId="0" applyFont="1" applyFill="1" applyBorder="1" applyAlignment="1">
      <alignment horizontal="left"/>
    </xf>
    <xf numFmtId="0" fontId="1" fillId="0" borderId="25" xfId="0" applyFont="1" applyFill="1" applyBorder="1" applyAlignment="1">
      <alignment/>
    </xf>
    <xf numFmtId="43" fontId="1" fillId="0" borderId="24" xfId="0" applyNumberFormat="1" applyFont="1" applyFill="1" applyBorder="1" applyAlignment="1">
      <alignment/>
    </xf>
    <xf numFmtId="0" fontId="1" fillId="0" borderId="47" xfId="0" applyFont="1" applyBorder="1" applyAlignment="1">
      <alignment horizontal="left"/>
    </xf>
    <xf numFmtId="0" fontId="1" fillId="0" borderId="48" xfId="0" applyFont="1" applyBorder="1" applyAlignment="1">
      <alignment/>
    </xf>
    <xf numFmtId="43" fontId="1" fillId="0" borderId="41" xfId="0" applyNumberFormat="1" applyFont="1" applyBorder="1" applyAlignment="1">
      <alignment/>
    </xf>
    <xf numFmtId="43" fontId="2" fillId="37" borderId="18" xfId="0" applyNumberFormat="1" applyFont="1" applyFill="1" applyBorder="1" applyAlignment="1">
      <alignment horizontal="center"/>
    </xf>
    <xf numFmtId="43" fontId="1" fillId="0" borderId="32" xfId="0" applyNumberFormat="1" applyFont="1" applyFill="1" applyBorder="1" applyAlignment="1">
      <alignment/>
    </xf>
    <xf numFmtId="0" fontId="2" fillId="0" borderId="43" xfId="0" applyFont="1" applyBorder="1" applyAlignment="1">
      <alignment horizontal="center"/>
    </xf>
    <xf numFmtId="174" fontId="2" fillId="37" borderId="42" xfId="0" applyNumberFormat="1" applyFont="1" applyFill="1" applyBorder="1" applyAlignment="1">
      <alignment horizontal="center"/>
    </xf>
    <xf numFmtId="174" fontId="2" fillId="34" borderId="18" xfId="0" applyNumberFormat="1" applyFont="1" applyFill="1" applyBorder="1" applyAlignment="1">
      <alignment/>
    </xf>
    <xf numFmtId="174" fontId="1" fillId="0" borderId="40" xfId="0" applyNumberFormat="1" applyFont="1" applyBorder="1" applyAlignment="1">
      <alignment/>
    </xf>
    <xf numFmtId="174" fontId="1" fillId="0" borderId="24" xfId="0" applyNumberFormat="1" applyFont="1" applyBorder="1" applyAlignment="1">
      <alignment/>
    </xf>
    <xf numFmtId="174" fontId="1" fillId="0" borderId="16" xfId="0" applyNumberFormat="1" applyFont="1" applyBorder="1" applyAlignment="1">
      <alignment/>
    </xf>
    <xf numFmtId="174" fontId="1" fillId="0" borderId="19" xfId="0" applyNumberFormat="1" applyFont="1" applyBorder="1" applyAlignment="1">
      <alignment/>
    </xf>
    <xf numFmtId="174" fontId="1" fillId="0" borderId="17" xfId="0" applyNumberFormat="1" applyFont="1" applyBorder="1" applyAlignment="1">
      <alignment/>
    </xf>
    <xf numFmtId="174" fontId="1" fillId="0" borderId="23" xfId="0" applyNumberFormat="1" applyFont="1" applyBorder="1" applyAlignment="1">
      <alignment/>
    </xf>
    <xf numFmtId="174" fontId="2" fillId="34" borderId="26" xfId="0" applyNumberFormat="1" applyFont="1" applyFill="1" applyBorder="1" applyAlignment="1">
      <alignment/>
    </xf>
    <xf numFmtId="174" fontId="2" fillId="34" borderId="49" xfId="0" applyNumberFormat="1" applyFont="1" applyFill="1" applyBorder="1" applyAlignment="1">
      <alignment/>
    </xf>
    <xf numFmtId="174" fontId="2" fillId="34" borderId="32" xfId="0" applyNumberFormat="1" applyFont="1" applyFill="1" applyBorder="1" applyAlignment="1">
      <alignment/>
    </xf>
    <xf numFmtId="174" fontId="2" fillId="34" borderId="50" xfId="0" applyNumberFormat="1" applyFont="1" applyFill="1" applyBorder="1" applyAlignment="1">
      <alignment/>
    </xf>
    <xf numFmtId="174" fontId="2" fillId="34" borderId="39" xfId="0" applyNumberFormat="1" applyFont="1" applyFill="1" applyBorder="1" applyAlignment="1">
      <alignment/>
    </xf>
    <xf numFmtId="174" fontId="2" fillId="34" borderId="33" xfId="0" applyNumberFormat="1" applyFont="1" applyFill="1" applyBorder="1" applyAlignment="1">
      <alignment/>
    </xf>
    <xf numFmtId="174" fontId="1" fillId="36" borderId="19" xfId="0" applyNumberFormat="1" applyFont="1" applyFill="1" applyBorder="1" applyAlignment="1">
      <alignment/>
    </xf>
    <xf numFmtId="174" fontId="1" fillId="36" borderId="20" xfId="0" applyNumberFormat="1" applyFont="1" applyFill="1" applyBorder="1" applyAlignment="1">
      <alignment/>
    </xf>
    <xf numFmtId="174" fontId="1" fillId="36" borderId="32" xfId="0" applyNumberFormat="1" applyFont="1" applyFill="1" applyBorder="1" applyAlignment="1">
      <alignment/>
    </xf>
    <xf numFmtId="174" fontId="1" fillId="0" borderId="26" xfId="0" applyNumberFormat="1" applyFont="1" applyBorder="1" applyAlignment="1">
      <alignment/>
    </xf>
    <xf numFmtId="174" fontId="1" fillId="0" borderId="49" xfId="0" applyNumberFormat="1" applyFont="1" applyBorder="1" applyAlignment="1">
      <alignment/>
    </xf>
    <xf numFmtId="174" fontId="1" fillId="0" borderId="20" xfId="0" applyNumberFormat="1" applyFont="1" applyBorder="1" applyAlignment="1">
      <alignment/>
    </xf>
    <xf numFmtId="174" fontId="1" fillId="0" borderId="32" xfId="0" applyNumberFormat="1" applyFont="1" applyBorder="1" applyAlignment="1">
      <alignment/>
    </xf>
    <xf numFmtId="174" fontId="1" fillId="0" borderId="50" xfId="0" applyNumberFormat="1" applyFont="1" applyBorder="1" applyAlignment="1">
      <alignment/>
    </xf>
    <xf numFmtId="1" fontId="2" fillId="34" borderId="18" xfId="0" applyNumberFormat="1" applyFont="1" applyFill="1" applyBorder="1" applyAlignment="1">
      <alignment/>
    </xf>
    <xf numFmtId="174" fontId="1" fillId="0" borderId="51" xfId="0" applyNumberFormat="1" applyFont="1" applyBorder="1" applyAlignment="1">
      <alignment/>
    </xf>
    <xf numFmtId="174" fontId="1" fillId="0" borderId="52" xfId="0" applyNumberFormat="1" applyFont="1" applyBorder="1" applyAlignment="1">
      <alignment/>
    </xf>
    <xf numFmtId="174" fontId="2" fillId="34" borderId="22" xfId="0" applyNumberFormat="1" applyFont="1" applyFill="1" applyBorder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43" fontId="1" fillId="0" borderId="19" xfId="0" applyNumberFormat="1" applyFont="1" applyFill="1" applyBorder="1" applyAlignment="1">
      <alignment/>
    </xf>
    <xf numFmtId="43" fontId="1" fillId="36" borderId="49" xfId="0" applyNumberFormat="1" applyFont="1" applyFill="1" applyBorder="1" applyAlignment="1">
      <alignment/>
    </xf>
    <xf numFmtId="43" fontId="1" fillId="36" borderId="20" xfId="0" applyNumberFormat="1" applyFont="1" applyFill="1" applyBorder="1" applyAlignment="1">
      <alignment/>
    </xf>
    <xf numFmtId="43" fontId="1" fillId="0" borderId="20" xfId="0" applyNumberFormat="1" applyFont="1" applyFill="1" applyBorder="1" applyAlignment="1">
      <alignment/>
    </xf>
    <xf numFmtId="174" fontId="1" fillId="36" borderId="26" xfId="0" applyNumberFormat="1" applyFont="1" applyFill="1" applyBorder="1" applyAlignment="1">
      <alignment/>
    </xf>
    <xf numFmtId="43" fontId="1" fillId="0" borderId="53" xfId="0" applyNumberFormat="1" applyFont="1" applyBorder="1" applyAlignment="1">
      <alignment/>
    </xf>
    <xf numFmtId="43" fontId="2" fillId="34" borderId="43" xfId="0" applyNumberFormat="1" applyFont="1" applyFill="1" applyBorder="1" applyAlignment="1">
      <alignment/>
    </xf>
    <xf numFmtId="0" fontId="2" fillId="34" borderId="54" xfId="0" applyFont="1" applyFill="1" applyBorder="1" applyAlignment="1">
      <alignment horizontal="left"/>
    </xf>
    <xf numFmtId="2" fontId="2" fillId="34" borderId="55" xfId="0" applyNumberFormat="1" applyFont="1" applyFill="1" applyBorder="1" applyAlignment="1">
      <alignment/>
    </xf>
    <xf numFmtId="174" fontId="2" fillId="34" borderId="43" xfId="0" applyNumberFormat="1" applyFont="1" applyFill="1" applyBorder="1" applyAlignment="1">
      <alignment/>
    </xf>
    <xf numFmtId="174" fontId="2" fillId="34" borderId="42" xfId="0" applyNumberFormat="1" applyFont="1" applyFill="1" applyBorder="1" applyAlignment="1">
      <alignment/>
    </xf>
    <xf numFmtId="0" fontId="2" fillId="34" borderId="29" xfId="0" applyFont="1" applyFill="1" applyBorder="1" applyAlignment="1">
      <alignment/>
    </xf>
    <xf numFmtId="43" fontId="2" fillId="34" borderId="34" xfId="0" applyNumberFormat="1" applyFont="1" applyFill="1" applyBorder="1" applyAlignment="1">
      <alignment/>
    </xf>
    <xf numFmtId="174" fontId="2" fillId="34" borderId="27" xfId="0" applyNumberFormat="1" applyFont="1" applyFill="1" applyBorder="1" applyAlignment="1">
      <alignment/>
    </xf>
    <xf numFmtId="0" fontId="1" fillId="36" borderId="35" xfId="0" applyFont="1" applyFill="1" applyBorder="1" applyAlignment="1">
      <alignment horizontal="left"/>
    </xf>
    <xf numFmtId="0" fontId="1" fillId="36" borderId="10" xfId="0" applyFont="1" applyFill="1" applyBorder="1" applyAlignment="1">
      <alignment horizontal="left"/>
    </xf>
    <xf numFmtId="0" fontId="1" fillId="0" borderId="10" xfId="0" applyFont="1" applyFill="1" applyBorder="1" applyAlignment="1">
      <alignment horizontal="left"/>
    </xf>
    <xf numFmtId="0" fontId="1" fillId="36" borderId="31" xfId="0" applyFont="1" applyFill="1" applyBorder="1" applyAlignment="1">
      <alignment horizontal="left"/>
    </xf>
    <xf numFmtId="0" fontId="1" fillId="36" borderId="36" xfId="0" applyFont="1" applyFill="1" applyBorder="1" applyAlignment="1">
      <alignment/>
    </xf>
    <xf numFmtId="0" fontId="1" fillId="36" borderId="37" xfId="0" applyFont="1" applyFill="1" applyBorder="1" applyAlignment="1">
      <alignment/>
    </xf>
    <xf numFmtId="43" fontId="1" fillId="36" borderId="32" xfId="0" applyNumberFormat="1" applyFont="1" applyFill="1" applyBorder="1" applyAlignment="1">
      <alignment/>
    </xf>
    <xf numFmtId="43" fontId="1" fillId="36" borderId="50" xfId="0" applyNumberFormat="1" applyFont="1" applyFill="1" applyBorder="1" applyAlignment="1">
      <alignment/>
    </xf>
    <xf numFmtId="174" fontId="1" fillId="36" borderId="49" xfId="0" applyNumberFormat="1" applyFont="1" applyFill="1" applyBorder="1" applyAlignment="1">
      <alignment/>
    </xf>
    <xf numFmtId="174" fontId="1" fillId="36" borderId="50" xfId="0" applyNumberFormat="1" applyFont="1" applyFill="1" applyBorder="1" applyAlignment="1">
      <alignment/>
    </xf>
    <xf numFmtId="43" fontId="1" fillId="36" borderId="44" xfId="0" applyNumberFormat="1" applyFont="1" applyFill="1" applyBorder="1" applyAlignment="1">
      <alignment/>
    </xf>
    <xf numFmtId="43" fontId="1" fillId="36" borderId="46" xfId="0" applyNumberFormat="1" applyFont="1" applyFill="1" applyBorder="1" applyAlignment="1">
      <alignment/>
    </xf>
    <xf numFmtId="43" fontId="1" fillId="0" borderId="46" xfId="0" applyNumberFormat="1" applyFont="1" applyFill="1" applyBorder="1" applyAlignment="1">
      <alignment/>
    </xf>
    <xf numFmtId="43" fontId="1" fillId="36" borderId="45" xfId="0" applyNumberFormat="1" applyFont="1" applyFill="1" applyBorder="1" applyAlignment="1">
      <alignment/>
    </xf>
    <xf numFmtId="0" fontId="2" fillId="0" borderId="22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22" xfId="0" applyFont="1" applyBorder="1" applyAlignment="1">
      <alignment horizontal="left"/>
    </xf>
    <xf numFmtId="0" fontId="3" fillId="0" borderId="39" xfId="0" applyFont="1" applyBorder="1" applyAlignment="1">
      <alignment horizontal="left"/>
    </xf>
    <xf numFmtId="0" fontId="3" fillId="0" borderId="33" xfId="0" applyFont="1" applyBorder="1" applyAlignment="1">
      <alignment horizontal="left"/>
    </xf>
    <xf numFmtId="0" fontId="2" fillId="0" borderId="22" xfId="0" applyFont="1" applyFill="1" applyBorder="1" applyAlignment="1">
      <alignment horizontal="center"/>
    </xf>
    <xf numFmtId="0" fontId="2" fillId="0" borderId="33" xfId="0" applyFont="1" applyFill="1" applyBorder="1" applyAlignment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2"/>
  <sheetViews>
    <sheetView tabSelected="1" zoomScalePageLayoutView="0" workbookViewId="0" topLeftCell="A1">
      <selection activeCell="J99" sqref="J99"/>
    </sheetView>
  </sheetViews>
  <sheetFormatPr defaultColWidth="9.7109375" defaultRowHeight="12.75"/>
  <cols>
    <col min="1" max="1" width="7.140625" style="1" customWidth="1"/>
    <col min="2" max="2" width="33.7109375" style="2" customWidth="1"/>
    <col min="3" max="3" width="10.140625" style="96" customWidth="1"/>
    <col min="4" max="4" width="9.28125" style="96" customWidth="1"/>
    <col min="5" max="5" width="9.57421875" style="149" bestFit="1" customWidth="1"/>
    <col min="6" max="6" width="10.00390625" style="149" customWidth="1"/>
    <col min="7" max="7" width="10.140625" style="96" customWidth="1"/>
    <col min="8" max="8" width="9.28125" style="96" customWidth="1"/>
    <col min="9" max="10" width="9.57421875" style="2" bestFit="1" customWidth="1"/>
    <col min="11" max="12" width="10.8515625" style="2" bestFit="1" customWidth="1"/>
    <col min="13" max="16384" width="9.7109375" style="2" customWidth="1"/>
  </cols>
  <sheetData>
    <row r="1" spans="1:12" s="47" customFormat="1" ht="21" thickBot="1">
      <c r="A1" s="101" t="s">
        <v>132</v>
      </c>
      <c r="B1" s="102"/>
      <c r="C1" s="102"/>
      <c r="D1" s="103"/>
      <c r="E1" s="102"/>
      <c r="F1" s="102"/>
      <c r="G1" s="102"/>
      <c r="H1" s="103"/>
      <c r="I1" s="104"/>
      <c r="J1" s="104"/>
      <c r="K1" s="104"/>
      <c r="L1" s="104"/>
    </row>
    <row r="2" spans="1:8" ht="14.25" customHeight="1" thickBot="1">
      <c r="A2" s="46" t="s">
        <v>74</v>
      </c>
      <c r="B2" s="100"/>
      <c r="C2" s="178" t="s">
        <v>133</v>
      </c>
      <c r="D2" s="179"/>
      <c r="E2" s="178" t="s">
        <v>134</v>
      </c>
      <c r="F2" s="180"/>
      <c r="G2" s="178" t="s">
        <v>130</v>
      </c>
      <c r="H2" s="179"/>
    </row>
    <row r="3" spans="1:8" ht="12" thickBot="1">
      <c r="A3" s="83" t="s">
        <v>69</v>
      </c>
      <c r="B3" s="98"/>
      <c r="C3" s="95" t="s">
        <v>0</v>
      </c>
      <c r="D3" s="95" t="s">
        <v>1</v>
      </c>
      <c r="E3" s="121" t="s">
        <v>0</v>
      </c>
      <c r="F3" s="121" t="s">
        <v>1</v>
      </c>
      <c r="G3" s="95" t="s">
        <v>0</v>
      </c>
      <c r="H3" s="95" t="s">
        <v>1</v>
      </c>
    </row>
    <row r="4" spans="1:8" s="84" customFormat="1" ht="12" thickBot="1">
      <c r="A4" s="85">
        <v>3</v>
      </c>
      <c r="B4" s="105" t="s">
        <v>74</v>
      </c>
      <c r="C4" s="119">
        <f aca="true" t="shared" si="0" ref="C4:H4">C5+C28+C46+C58+C88+C103+C109+C116+C124+C127</f>
        <v>767680.8999999999</v>
      </c>
      <c r="D4" s="86">
        <f t="shared" si="0"/>
        <v>767680.8999999999</v>
      </c>
      <c r="E4" s="122">
        <f t="shared" si="0"/>
        <v>631330</v>
      </c>
      <c r="F4" s="122">
        <f t="shared" si="0"/>
        <v>631330</v>
      </c>
      <c r="G4" s="119">
        <f t="shared" si="0"/>
        <v>668500.6300000001</v>
      </c>
      <c r="H4" s="86">
        <f t="shared" si="0"/>
        <v>668500.63</v>
      </c>
    </row>
    <row r="5" spans="1:8" ht="12" thickBot="1">
      <c r="A5" s="66">
        <v>390</v>
      </c>
      <c r="B5" s="67" t="s">
        <v>28</v>
      </c>
      <c r="C5" s="62">
        <f aca="true" t="shared" si="1" ref="C5:H5">SUM(C6:C27)</f>
        <v>67643.66</v>
      </c>
      <c r="D5" s="62">
        <f t="shared" si="1"/>
        <v>269.05</v>
      </c>
      <c r="E5" s="123">
        <f t="shared" si="1"/>
        <v>69070</v>
      </c>
      <c r="F5" s="123">
        <f t="shared" si="1"/>
        <v>250</v>
      </c>
      <c r="G5" s="62">
        <f t="shared" si="1"/>
        <v>65622.75</v>
      </c>
      <c r="H5" s="62">
        <f t="shared" si="1"/>
        <v>2909.45</v>
      </c>
    </row>
    <row r="6" spans="1:8" ht="11.25">
      <c r="A6" s="17">
        <v>300.01</v>
      </c>
      <c r="B6" s="22" t="s">
        <v>29</v>
      </c>
      <c r="C6" s="77">
        <v>6500</v>
      </c>
      <c r="D6" s="21"/>
      <c r="E6" s="124">
        <v>9500</v>
      </c>
      <c r="F6" s="125"/>
      <c r="G6" s="77">
        <v>7380</v>
      </c>
      <c r="H6" s="21"/>
    </row>
    <row r="7" spans="1:8" ht="11.25">
      <c r="A7" s="3">
        <v>300.02</v>
      </c>
      <c r="B7" s="4" t="s">
        <v>30</v>
      </c>
      <c r="C7" s="12">
        <v>450</v>
      </c>
      <c r="D7" s="19"/>
      <c r="E7" s="126">
        <v>450</v>
      </c>
      <c r="F7" s="127"/>
      <c r="G7" s="12">
        <v>450</v>
      </c>
      <c r="H7" s="19"/>
    </row>
    <row r="8" spans="1:8" ht="11.25">
      <c r="A8" s="3">
        <v>300.03</v>
      </c>
      <c r="B8" s="4" t="s">
        <v>31</v>
      </c>
      <c r="C8" s="12">
        <v>480</v>
      </c>
      <c r="D8" s="19"/>
      <c r="E8" s="126">
        <v>480</v>
      </c>
      <c r="F8" s="127"/>
      <c r="G8" s="12"/>
      <c r="H8" s="19"/>
    </row>
    <row r="9" spans="1:8" ht="11.25">
      <c r="A9" s="3">
        <v>301.01</v>
      </c>
      <c r="B9" s="4" t="s">
        <v>32</v>
      </c>
      <c r="C9" s="12">
        <v>10619.2</v>
      </c>
      <c r="D9" s="19"/>
      <c r="E9" s="126">
        <v>10000</v>
      </c>
      <c r="F9" s="127"/>
      <c r="G9" s="12">
        <v>11839.35</v>
      </c>
      <c r="H9" s="19"/>
    </row>
    <row r="10" spans="1:8" ht="11.25">
      <c r="A10" s="3">
        <v>301.02</v>
      </c>
      <c r="B10" s="4" t="s">
        <v>33</v>
      </c>
      <c r="C10" s="12">
        <v>12240</v>
      </c>
      <c r="D10" s="19"/>
      <c r="E10" s="126">
        <v>12240</v>
      </c>
      <c r="F10" s="127"/>
      <c r="G10" s="12">
        <v>12240</v>
      </c>
      <c r="H10" s="19"/>
    </row>
    <row r="11" spans="1:8" ht="11.25">
      <c r="A11" s="3">
        <v>303</v>
      </c>
      <c r="B11" s="4" t="s">
        <v>6</v>
      </c>
      <c r="C11" s="12">
        <v>2133</v>
      </c>
      <c r="D11" s="19"/>
      <c r="E11" s="126">
        <v>2000</v>
      </c>
      <c r="F11" s="127"/>
      <c r="G11" s="12">
        <v>2153.4</v>
      </c>
      <c r="H11" s="19"/>
    </row>
    <row r="12" spans="1:8" ht="11.25">
      <c r="A12" s="3">
        <v>304</v>
      </c>
      <c r="B12" s="4" t="s">
        <v>7</v>
      </c>
      <c r="C12" s="12">
        <v>1372</v>
      </c>
      <c r="D12" s="19"/>
      <c r="E12" s="126">
        <v>1300</v>
      </c>
      <c r="F12" s="127"/>
      <c r="G12" s="12"/>
      <c r="H12" s="19"/>
    </row>
    <row r="13" spans="1:8" ht="11.25">
      <c r="A13" s="3">
        <v>305</v>
      </c>
      <c r="B13" s="4" t="s">
        <v>8</v>
      </c>
      <c r="C13" s="12">
        <v>583.7</v>
      </c>
      <c r="D13" s="19"/>
      <c r="E13" s="126">
        <v>600</v>
      </c>
      <c r="F13" s="127"/>
      <c r="G13" s="12">
        <v>615.85</v>
      </c>
      <c r="H13" s="19"/>
    </row>
    <row r="14" spans="1:8" ht="11.25">
      <c r="A14" s="3">
        <v>309</v>
      </c>
      <c r="B14" s="4" t="s">
        <v>9</v>
      </c>
      <c r="C14" s="12">
        <v>906.25</v>
      </c>
      <c r="D14" s="19"/>
      <c r="E14" s="126">
        <v>1500</v>
      </c>
      <c r="F14" s="127"/>
      <c r="G14" s="12">
        <v>1503.7</v>
      </c>
      <c r="H14" s="19"/>
    </row>
    <row r="15" spans="1:8" ht="11.25">
      <c r="A15" s="3">
        <v>310.01</v>
      </c>
      <c r="B15" s="4" t="s">
        <v>36</v>
      </c>
      <c r="C15" s="12">
        <v>1712.31</v>
      </c>
      <c r="D15" s="19"/>
      <c r="E15" s="126">
        <v>2100</v>
      </c>
      <c r="F15" s="127"/>
      <c r="G15" s="12">
        <v>962.3</v>
      </c>
      <c r="H15" s="19"/>
    </row>
    <row r="16" spans="1:8" s="91" customFormat="1" ht="11.25">
      <c r="A16" s="87">
        <v>310.02</v>
      </c>
      <c r="B16" s="88" t="s">
        <v>73</v>
      </c>
      <c r="C16" s="89">
        <v>5733.8</v>
      </c>
      <c r="D16" s="90"/>
      <c r="E16" s="126">
        <v>5600</v>
      </c>
      <c r="F16" s="127"/>
      <c r="G16" s="89">
        <v>5430.15</v>
      </c>
      <c r="H16" s="90"/>
    </row>
    <row r="17" spans="1:8" ht="11.25">
      <c r="A17" s="3">
        <v>311</v>
      </c>
      <c r="B17" s="4" t="s">
        <v>34</v>
      </c>
      <c r="C17" s="12">
        <v>25.9</v>
      </c>
      <c r="D17" s="19"/>
      <c r="E17" s="126">
        <v>1000</v>
      </c>
      <c r="F17" s="127"/>
      <c r="G17" s="12">
        <v>2953.6</v>
      </c>
      <c r="H17" s="19"/>
    </row>
    <row r="18" spans="1:8" ht="11.25">
      <c r="A18" s="3">
        <v>315</v>
      </c>
      <c r="B18" s="4" t="s">
        <v>128</v>
      </c>
      <c r="C18" s="12"/>
      <c r="D18" s="19"/>
      <c r="E18" s="126">
        <v>500</v>
      </c>
      <c r="F18" s="127"/>
      <c r="G18" s="12"/>
      <c r="H18" s="19"/>
    </row>
    <row r="19" spans="1:8" ht="11.25">
      <c r="A19" s="3">
        <v>316</v>
      </c>
      <c r="B19" s="4" t="s">
        <v>35</v>
      </c>
      <c r="C19" s="12">
        <v>1980.9</v>
      </c>
      <c r="D19" s="19"/>
      <c r="E19" s="126">
        <v>2300</v>
      </c>
      <c r="F19" s="127"/>
      <c r="G19" s="12">
        <v>1885.15</v>
      </c>
      <c r="H19" s="19"/>
    </row>
    <row r="20" spans="1:8" ht="11.25">
      <c r="A20" s="3">
        <v>317.01</v>
      </c>
      <c r="B20" s="4" t="s">
        <v>37</v>
      </c>
      <c r="C20" s="12"/>
      <c r="D20" s="19"/>
      <c r="E20" s="126">
        <v>500</v>
      </c>
      <c r="F20" s="127"/>
      <c r="G20" s="12"/>
      <c r="H20" s="19"/>
    </row>
    <row r="21" spans="1:8" ht="11.25">
      <c r="A21" s="3">
        <v>317.02</v>
      </c>
      <c r="B21" s="4" t="s">
        <v>11</v>
      </c>
      <c r="C21" s="12">
        <v>42.4</v>
      </c>
      <c r="D21" s="19"/>
      <c r="E21" s="126">
        <v>250</v>
      </c>
      <c r="F21" s="127"/>
      <c r="G21" s="12"/>
      <c r="H21" s="19"/>
    </row>
    <row r="22" spans="1:8" ht="11.25">
      <c r="A22" s="3">
        <v>317.03</v>
      </c>
      <c r="B22" s="4" t="s">
        <v>12</v>
      </c>
      <c r="C22" s="12">
        <v>1137.95</v>
      </c>
      <c r="D22" s="19"/>
      <c r="E22" s="126">
        <v>2000</v>
      </c>
      <c r="F22" s="127"/>
      <c r="G22" s="12">
        <v>852.3</v>
      </c>
      <c r="H22" s="19"/>
    </row>
    <row r="23" spans="1:8" ht="11.25">
      <c r="A23" s="5">
        <v>318.01</v>
      </c>
      <c r="B23" s="6" t="s">
        <v>38</v>
      </c>
      <c r="C23" s="13">
        <v>628.05</v>
      </c>
      <c r="D23" s="20"/>
      <c r="E23" s="128">
        <v>650</v>
      </c>
      <c r="F23" s="129"/>
      <c r="G23" s="13">
        <v>628.05</v>
      </c>
      <c r="H23" s="20"/>
    </row>
    <row r="24" spans="1:8" ht="11.25">
      <c r="A24" s="5">
        <v>318.02</v>
      </c>
      <c r="B24" s="6" t="s">
        <v>39</v>
      </c>
      <c r="C24" s="13">
        <v>3198.9</v>
      </c>
      <c r="D24" s="20"/>
      <c r="E24" s="128">
        <v>3800</v>
      </c>
      <c r="F24" s="129"/>
      <c r="G24" s="13">
        <v>3138.65</v>
      </c>
      <c r="H24" s="20"/>
    </row>
    <row r="25" spans="1:8" ht="11.25">
      <c r="A25" s="5">
        <v>352</v>
      </c>
      <c r="B25" s="6" t="s">
        <v>40</v>
      </c>
      <c r="C25" s="13">
        <v>17745.05</v>
      </c>
      <c r="D25" s="20"/>
      <c r="E25" s="128">
        <v>12100</v>
      </c>
      <c r="F25" s="129"/>
      <c r="G25" s="13">
        <v>13435.5</v>
      </c>
      <c r="H25" s="20"/>
    </row>
    <row r="26" spans="1:8" ht="11.25">
      <c r="A26" s="5">
        <v>362</v>
      </c>
      <c r="B26" s="6" t="s">
        <v>41</v>
      </c>
      <c r="C26" s="13">
        <v>154.25</v>
      </c>
      <c r="D26" s="20"/>
      <c r="E26" s="128">
        <v>200</v>
      </c>
      <c r="F26" s="129"/>
      <c r="G26" s="13">
        <v>154.75</v>
      </c>
      <c r="H26" s="20"/>
    </row>
    <row r="27" spans="1:8" ht="12" thickBot="1">
      <c r="A27" s="5">
        <v>436</v>
      </c>
      <c r="B27" s="6" t="s">
        <v>15</v>
      </c>
      <c r="C27" s="13"/>
      <c r="D27" s="20">
        <v>269.05</v>
      </c>
      <c r="E27" s="128"/>
      <c r="F27" s="129">
        <v>250</v>
      </c>
      <c r="G27" s="13"/>
      <c r="H27" s="20">
        <v>2909.45</v>
      </c>
    </row>
    <row r="28" spans="1:8" s="7" customFormat="1" ht="11.25">
      <c r="A28" s="54">
        <v>391</v>
      </c>
      <c r="B28" s="55" t="s">
        <v>24</v>
      </c>
      <c r="C28" s="56">
        <f>SUM(C30:C44)</f>
        <v>204011.99999999997</v>
      </c>
      <c r="D28" s="107">
        <f>SUM(D30:D45)</f>
        <v>4566.65</v>
      </c>
      <c r="E28" s="130">
        <f>SUM(E30:E44)</f>
        <v>210010</v>
      </c>
      <c r="F28" s="131">
        <f>SUM(F30:F45)</f>
        <v>1250</v>
      </c>
      <c r="G28" s="56">
        <f>SUM(G30:G44)</f>
        <v>201244.15</v>
      </c>
      <c r="H28" s="107">
        <f>SUM(H30:H45)</f>
        <v>1367.6</v>
      </c>
    </row>
    <row r="29" spans="1:8" s="7" customFormat="1" ht="12" thickBot="1">
      <c r="A29" s="57"/>
      <c r="B29" s="58" t="s">
        <v>23</v>
      </c>
      <c r="C29" s="59"/>
      <c r="D29" s="108"/>
      <c r="E29" s="132"/>
      <c r="F29" s="133"/>
      <c r="G29" s="59"/>
      <c r="H29" s="108"/>
    </row>
    <row r="30" spans="1:8" ht="11.25">
      <c r="A30" s="3">
        <v>301.01</v>
      </c>
      <c r="B30" s="4" t="s">
        <v>2</v>
      </c>
      <c r="C30" s="12">
        <v>17535.1</v>
      </c>
      <c r="D30" s="19"/>
      <c r="E30" s="126">
        <v>16000</v>
      </c>
      <c r="F30" s="127"/>
      <c r="G30" s="12">
        <v>15011.85</v>
      </c>
      <c r="H30" s="19"/>
    </row>
    <row r="31" spans="1:8" ht="11.25">
      <c r="A31" s="3">
        <v>301.02</v>
      </c>
      <c r="B31" s="4" t="s">
        <v>3</v>
      </c>
      <c r="C31" s="12">
        <v>3600</v>
      </c>
      <c r="D31" s="19"/>
      <c r="E31" s="126">
        <v>4000</v>
      </c>
      <c r="F31" s="127"/>
      <c r="G31" s="12">
        <v>2550</v>
      </c>
      <c r="H31" s="19"/>
    </row>
    <row r="32" spans="1:8" ht="11.25">
      <c r="A32" s="3">
        <v>301.03</v>
      </c>
      <c r="B32" s="4" t="s">
        <v>4</v>
      </c>
      <c r="C32" s="12">
        <v>133712</v>
      </c>
      <c r="D32" s="19"/>
      <c r="E32" s="126">
        <v>133750</v>
      </c>
      <c r="F32" s="127"/>
      <c r="G32" s="12">
        <v>132741</v>
      </c>
      <c r="H32" s="19"/>
    </row>
    <row r="33" spans="1:8" ht="11.25">
      <c r="A33" s="3">
        <v>301.04</v>
      </c>
      <c r="B33" s="4" t="s">
        <v>5</v>
      </c>
      <c r="C33" s="12">
        <v>780</v>
      </c>
      <c r="D33" s="19"/>
      <c r="E33" s="126">
        <v>2500</v>
      </c>
      <c r="F33" s="127"/>
      <c r="G33" s="12">
        <v>582.4</v>
      </c>
      <c r="H33" s="19"/>
    </row>
    <row r="34" spans="1:8" ht="11.25">
      <c r="A34" s="3">
        <v>303</v>
      </c>
      <c r="B34" s="4" t="s">
        <v>6</v>
      </c>
      <c r="C34" s="12">
        <v>11605.05</v>
      </c>
      <c r="D34" s="19"/>
      <c r="E34" s="126">
        <v>11000</v>
      </c>
      <c r="F34" s="127"/>
      <c r="G34" s="12">
        <v>11621.85</v>
      </c>
      <c r="H34" s="19"/>
    </row>
    <row r="35" spans="1:8" ht="11.25">
      <c r="A35" s="3">
        <v>304</v>
      </c>
      <c r="B35" s="4" t="s">
        <v>7</v>
      </c>
      <c r="C35" s="12">
        <v>17275.4</v>
      </c>
      <c r="D35" s="19"/>
      <c r="E35" s="126">
        <v>17050</v>
      </c>
      <c r="F35" s="127"/>
      <c r="G35" s="12">
        <v>18754.8</v>
      </c>
      <c r="H35" s="19"/>
    </row>
    <row r="36" spans="1:8" ht="11.25">
      <c r="A36" s="3">
        <v>305</v>
      </c>
      <c r="B36" s="4" t="s">
        <v>8</v>
      </c>
      <c r="C36" s="12">
        <v>2958.65</v>
      </c>
      <c r="D36" s="19"/>
      <c r="E36" s="126">
        <v>3000</v>
      </c>
      <c r="F36" s="127"/>
      <c r="G36" s="12">
        <v>2892.45</v>
      </c>
      <c r="H36" s="19"/>
    </row>
    <row r="37" spans="1:8" ht="11.25">
      <c r="A37" s="3">
        <v>309</v>
      </c>
      <c r="B37" s="4" t="s">
        <v>9</v>
      </c>
      <c r="C37" s="12">
        <v>1730</v>
      </c>
      <c r="D37" s="19"/>
      <c r="E37" s="126">
        <v>1600</v>
      </c>
      <c r="F37" s="127"/>
      <c r="G37" s="12">
        <v>1730</v>
      </c>
      <c r="H37" s="19"/>
    </row>
    <row r="38" spans="1:8" ht="11.25">
      <c r="A38" s="3">
        <v>310</v>
      </c>
      <c r="B38" s="4" t="s">
        <v>127</v>
      </c>
      <c r="C38" s="12">
        <v>1196.55</v>
      </c>
      <c r="D38" s="19"/>
      <c r="E38" s="126">
        <v>2100</v>
      </c>
      <c r="F38" s="127"/>
      <c r="G38" s="12">
        <v>1324.25</v>
      </c>
      <c r="H38" s="19"/>
    </row>
    <row r="39" spans="1:8" ht="11.25">
      <c r="A39" s="3">
        <v>313</v>
      </c>
      <c r="B39" s="4" t="s">
        <v>10</v>
      </c>
      <c r="C39" s="12">
        <v>1950.7</v>
      </c>
      <c r="D39" s="19"/>
      <c r="E39" s="126">
        <v>2000</v>
      </c>
      <c r="F39" s="127"/>
      <c r="G39" s="12">
        <v>2360.4</v>
      </c>
      <c r="H39" s="19"/>
    </row>
    <row r="40" spans="1:8" ht="11.25">
      <c r="A40" s="3">
        <v>317.01</v>
      </c>
      <c r="B40" s="4" t="s">
        <v>11</v>
      </c>
      <c r="C40" s="12">
        <v>2452.8</v>
      </c>
      <c r="D40" s="19"/>
      <c r="E40" s="126">
        <v>3000</v>
      </c>
      <c r="F40" s="127"/>
      <c r="G40" s="12">
        <v>2511.8</v>
      </c>
      <c r="H40" s="19"/>
    </row>
    <row r="41" spans="1:8" ht="11.25">
      <c r="A41" s="3">
        <v>317.02</v>
      </c>
      <c r="B41" s="4" t="s">
        <v>12</v>
      </c>
      <c r="C41" s="12">
        <v>4223.75</v>
      </c>
      <c r="D41" s="19"/>
      <c r="E41" s="126">
        <v>9000</v>
      </c>
      <c r="F41" s="127"/>
      <c r="G41" s="12">
        <v>4373.35</v>
      </c>
      <c r="H41" s="19"/>
    </row>
    <row r="42" spans="1:8" ht="11.25">
      <c r="A42" s="3">
        <v>318</v>
      </c>
      <c r="B42" s="4" t="s">
        <v>97</v>
      </c>
      <c r="C42" s="12">
        <v>360</v>
      </c>
      <c r="D42" s="19"/>
      <c r="E42" s="126">
        <v>360</v>
      </c>
      <c r="F42" s="127"/>
      <c r="G42" s="12">
        <v>360</v>
      </c>
      <c r="H42" s="19"/>
    </row>
    <row r="43" spans="1:8" ht="11.25">
      <c r="A43" s="3">
        <v>362</v>
      </c>
      <c r="B43" s="4" t="s">
        <v>13</v>
      </c>
      <c r="C43" s="12">
        <v>3982</v>
      </c>
      <c r="D43" s="19"/>
      <c r="E43" s="126">
        <v>4000</v>
      </c>
      <c r="F43" s="127"/>
      <c r="G43" s="12">
        <v>3780</v>
      </c>
      <c r="H43" s="19"/>
    </row>
    <row r="44" spans="1:8" ht="11.25">
      <c r="A44" s="3">
        <v>363</v>
      </c>
      <c r="B44" s="4" t="s">
        <v>14</v>
      </c>
      <c r="C44" s="12">
        <v>650</v>
      </c>
      <c r="D44" s="19"/>
      <c r="E44" s="126">
        <v>650</v>
      </c>
      <c r="F44" s="127"/>
      <c r="G44" s="12">
        <v>650</v>
      </c>
      <c r="H44" s="19"/>
    </row>
    <row r="45" spans="1:8" ht="12" thickBot="1">
      <c r="A45" s="3">
        <v>436</v>
      </c>
      <c r="B45" s="4" t="s">
        <v>15</v>
      </c>
      <c r="C45" s="12"/>
      <c r="D45" s="19">
        <v>4566.65</v>
      </c>
      <c r="E45" s="126"/>
      <c r="F45" s="127">
        <v>1250</v>
      </c>
      <c r="G45" s="12"/>
      <c r="H45" s="19">
        <v>1367.6</v>
      </c>
    </row>
    <row r="46" spans="1:8" s="7" customFormat="1" ht="12" thickBot="1">
      <c r="A46" s="60">
        <v>392</v>
      </c>
      <c r="B46" s="61" t="s">
        <v>16</v>
      </c>
      <c r="C46" s="62">
        <f>SUM(C47:C56)</f>
        <v>15616.699999999999</v>
      </c>
      <c r="D46" s="62">
        <f>SUM(D47:D57)</f>
        <v>141.15</v>
      </c>
      <c r="E46" s="134">
        <f>SUM(E47:E56)</f>
        <v>23200</v>
      </c>
      <c r="F46" s="123">
        <f>SUM(F47:F57)</f>
        <v>900</v>
      </c>
      <c r="G46" s="62">
        <f>SUM(G47:G56)</f>
        <v>20436.82</v>
      </c>
      <c r="H46" s="62">
        <f>SUM(H47:H57)</f>
        <v>1336.05</v>
      </c>
    </row>
    <row r="47" spans="1:8" ht="11.25">
      <c r="A47" s="17">
        <v>301.01</v>
      </c>
      <c r="B47" s="22" t="s">
        <v>17</v>
      </c>
      <c r="C47" s="77">
        <v>9327.35</v>
      </c>
      <c r="D47" s="21"/>
      <c r="E47" s="124">
        <v>10000</v>
      </c>
      <c r="F47" s="125"/>
      <c r="G47" s="77">
        <v>10465.55</v>
      </c>
      <c r="H47" s="21"/>
    </row>
    <row r="48" spans="1:8" ht="11.25">
      <c r="A48" s="3">
        <v>301.02</v>
      </c>
      <c r="B48" s="4" t="s">
        <v>18</v>
      </c>
      <c r="C48" s="12">
        <v>1050</v>
      </c>
      <c r="D48" s="19"/>
      <c r="E48" s="126">
        <v>1050</v>
      </c>
      <c r="F48" s="127"/>
      <c r="G48" s="12">
        <v>1050</v>
      </c>
      <c r="H48" s="19"/>
    </row>
    <row r="49" spans="1:8" ht="11.25">
      <c r="A49" s="3">
        <v>303</v>
      </c>
      <c r="B49" s="4" t="s">
        <v>6</v>
      </c>
      <c r="C49" s="12">
        <v>755.9</v>
      </c>
      <c r="D49" s="19"/>
      <c r="E49" s="126">
        <v>800</v>
      </c>
      <c r="F49" s="127"/>
      <c r="G49" s="12">
        <v>860.9</v>
      </c>
      <c r="H49" s="19"/>
    </row>
    <row r="50" spans="1:8" ht="11.25">
      <c r="A50" s="3">
        <v>304</v>
      </c>
      <c r="B50" s="4" t="s">
        <v>7</v>
      </c>
      <c r="C50" s="12">
        <v>1558.8</v>
      </c>
      <c r="D50" s="19"/>
      <c r="E50" s="126">
        <v>1500</v>
      </c>
      <c r="F50" s="127"/>
      <c r="G50" s="12">
        <v>1336.2</v>
      </c>
      <c r="H50" s="19"/>
    </row>
    <row r="51" spans="1:8" ht="11.25">
      <c r="A51" s="3">
        <v>305</v>
      </c>
      <c r="B51" s="4" t="s">
        <v>8</v>
      </c>
      <c r="C51" s="12">
        <v>203</v>
      </c>
      <c r="D51" s="19"/>
      <c r="E51" s="126">
        <v>250</v>
      </c>
      <c r="F51" s="127"/>
      <c r="G51" s="12">
        <v>225.45</v>
      </c>
      <c r="H51" s="19"/>
    </row>
    <row r="52" spans="1:8" s="91" customFormat="1" ht="11.25">
      <c r="A52" s="87">
        <v>310.01</v>
      </c>
      <c r="B52" s="88" t="s">
        <v>22</v>
      </c>
      <c r="C52" s="89">
        <v>310.6</v>
      </c>
      <c r="D52" s="90"/>
      <c r="E52" s="126">
        <v>500</v>
      </c>
      <c r="F52" s="127"/>
      <c r="G52" s="89"/>
      <c r="H52" s="90"/>
    </row>
    <row r="53" spans="1:8" s="91" customFormat="1" ht="11.25">
      <c r="A53" s="87">
        <v>310.02</v>
      </c>
      <c r="B53" s="88" t="s">
        <v>21</v>
      </c>
      <c r="C53" s="89">
        <v>1270.3</v>
      </c>
      <c r="D53" s="90"/>
      <c r="E53" s="126">
        <v>4000</v>
      </c>
      <c r="F53" s="127"/>
      <c r="G53" s="89">
        <v>1165.9</v>
      </c>
      <c r="H53" s="90"/>
    </row>
    <row r="54" spans="1:8" s="91" customFormat="1" ht="11.25">
      <c r="A54" s="87">
        <v>310.03</v>
      </c>
      <c r="B54" s="88" t="s">
        <v>20</v>
      </c>
      <c r="C54" s="89">
        <v>238.4</v>
      </c>
      <c r="D54" s="90"/>
      <c r="E54" s="126">
        <v>2350</v>
      </c>
      <c r="F54" s="127"/>
      <c r="G54" s="89">
        <v>460.31</v>
      </c>
      <c r="H54" s="90"/>
    </row>
    <row r="55" spans="1:8" s="91" customFormat="1" ht="11.25">
      <c r="A55" s="87">
        <v>310.04</v>
      </c>
      <c r="B55" s="88" t="s">
        <v>19</v>
      </c>
      <c r="C55" s="89">
        <v>902.35</v>
      </c>
      <c r="D55" s="90"/>
      <c r="E55" s="126">
        <v>2500</v>
      </c>
      <c r="F55" s="127"/>
      <c r="G55" s="89">
        <v>4694.55</v>
      </c>
      <c r="H55" s="90"/>
    </row>
    <row r="56" spans="1:8" s="91" customFormat="1" ht="11.25">
      <c r="A56" s="87">
        <v>317.02</v>
      </c>
      <c r="B56" s="88" t="s">
        <v>12</v>
      </c>
      <c r="C56" s="89"/>
      <c r="D56" s="90"/>
      <c r="E56" s="126">
        <v>250</v>
      </c>
      <c r="F56" s="127"/>
      <c r="G56" s="89">
        <v>177.96</v>
      </c>
      <c r="H56" s="90"/>
    </row>
    <row r="57" spans="1:8" ht="12" thickBot="1">
      <c r="A57" s="3">
        <v>436</v>
      </c>
      <c r="B57" s="4" t="s">
        <v>15</v>
      </c>
      <c r="C57" s="12"/>
      <c r="D57" s="19">
        <v>141.15</v>
      </c>
      <c r="E57" s="126"/>
      <c r="F57" s="127">
        <v>900</v>
      </c>
      <c r="G57" s="12"/>
      <c r="H57" s="19">
        <v>1336.05</v>
      </c>
    </row>
    <row r="58" spans="1:8" s="7" customFormat="1" ht="12" thickBot="1">
      <c r="A58" s="157">
        <v>393</v>
      </c>
      <c r="B58" s="158" t="s">
        <v>124</v>
      </c>
      <c r="C58" s="156">
        <f>SUM(C59:C83)</f>
        <v>237823.8</v>
      </c>
      <c r="D58" s="156">
        <f>SUM(D84:D87)</f>
        <v>237823.8</v>
      </c>
      <c r="E58" s="159">
        <f>SUM(E59:E83)</f>
        <v>238000</v>
      </c>
      <c r="F58" s="160">
        <f>SUM(F84:F86)</f>
        <v>238000</v>
      </c>
      <c r="G58" s="156">
        <f>SUM(G59:G83)</f>
        <v>232487.04</v>
      </c>
      <c r="H58" s="156">
        <f>SUM(H84:H87)</f>
        <v>232487.04</v>
      </c>
    </row>
    <row r="59" spans="1:8" s="7" customFormat="1" ht="11.25">
      <c r="A59" s="164">
        <v>301.01</v>
      </c>
      <c r="B59" s="168" t="s">
        <v>98</v>
      </c>
      <c r="C59" s="99">
        <v>8633.05</v>
      </c>
      <c r="D59" s="151"/>
      <c r="E59" s="154">
        <v>8000</v>
      </c>
      <c r="F59" s="172"/>
      <c r="G59" s="99">
        <v>8676.55</v>
      </c>
      <c r="H59" s="174"/>
    </row>
    <row r="60" spans="1:8" s="7" customFormat="1" ht="11.25">
      <c r="A60" s="165">
        <v>301.02</v>
      </c>
      <c r="B60" s="82" t="s">
        <v>99</v>
      </c>
      <c r="C60" s="79">
        <v>1620</v>
      </c>
      <c r="D60" s="152"/>
      <c r="E60" s="136">
        <v>1650</v>
      </c>
      <c r="F60" s="137"/>
      <c r="G60" s="79">
        <v>1620</v>
      </c>
      <c r="H60" s="175"/>
    </row>
    <row r="61" spans="1:8" s="7" customFormat="1" ht="11.25">
      <c r="A61" s="165">
        <v>301.03</v>
      </c>
      <c r="B61" s="82" t="s">
        <v>100</v>
      </c>
      <c r="C61" s="79">
        <v>1488</v>
      </c>
      <c r="D61" s="152"/>
      <c r="E61" s="136">
        <v>1500</v>
      </c>
      <c r="F61" s="137"/>
      <c r="G61" s="79">
        <v>1488</v>
      </c>
      <c r="H61" s="175"/>
    </row>
    <row r="62" spans="1:8" s="7" customFormat="1" ht="11.25">
      <c r="A62" s="165">
        <v>303.01</v>
      </c>
      <c r="B62" s="82" t="s">
        <v>6</v>
      </c>
      <c r="C62" s="79">
        <v>830.95</v>
      </c>
      <c r="D62" s="152"/>
      <c r="E62" s="136">
        <v>900</v>
      </c>
      <c r="F62" s="137"/>
      <c r="G62" s="79">
        <v>918.4</v>
      </c>
      <c r="H62" s="175"/>
    </row>
    <row r="63" spans="1:8" s="7" customFormat="1" ht="11.25">
      <c r="A63" s="165">
        <v>305.01</v>
      </c>
      <c r="B63" s="82" t="s">
        <v>119</v>
      </c>
      <c r="C63" s="79">
        <v>229.7</v>
      </c>
      <c r="D63" s="152"/>
      <c r="E63" s="136">
        <v>200</v>
      </c>
      <c r="F63" s="137"/>
      <c r="G63" s="79">
        <v>230.7</v>
      </c>
      <c r="H63" s="175"/>
    </row>
    <row r="64" spans="1:8" s="7" customFormat="1" ht="11.25">
      <c r="A64" s="165">
        <v>310</v>
      </c>
      <c r="B64" s="82" t="s">
        <v>101</v>
      </c>
      <c r="C64" s="79">
        <v>358</v>
      </c>
      <c r="D64" s="152"/>
      <c r="E64" s="136">
        <v>2000</v>
      </c>
      <c r="F64" s="137"/>
      <c r="G64" s="79">
        <v>1978.95</v>
      </c>
      <c r="H64" s="175"/>
    </row>
    <row r="65" spans="1:8" s="7" customFormat="1" ht="11.25">
      <c r="A65" s="165">
        <v>311</v>
      </c>
      <c r="B65" s="82" t="s">
        <v>26</v>
      </c>
      <c r="C65" s="79">
        <v>1908</v>
      </c>
      <c r="D65" s="152"/>
      <c r="E65" s="136">
        <v>1000</v>
      </c>
      <c r="F65" s="137"/>
      <c r="G65" s="79">
        <v>2047.05</v>
      </c>
      <c r="H65" s="175"/>
    </row>
    <row r="66" spans="1:8" s="7" customFormat="1" ht="11.25">
      <c r="A66" s="165">
        <v>312.01</v>
      </c>
      <c r="B66" s="82" t="s">
        <v>102</v>
      </c>
      <c r="C66" s="79">
        <v>6911.5</v>
      </c>
      <c r="D66" s="152"/>
      <c r="E66" s="136">
        <v>5500</v>
      </c>
      <c r="F66" s="137"/>
      <c r="G66" s="79">
        <v>6165.25</v>
      </c>
      <c r="H66" s="175"/>
    </row>
    <row r="67" spans="1:8" s="7" customFormat="1" ht="11.25">
      <c r="A67" s="165">
        <v>312.02</v>
      </c>
      <c r="B67" s="82" t="s">
        <v>103</v>
      </c>
      <c r="C67" s="79">
        <v>2687.95</v>
      </c>
      <c r="D67" s="152"/>
      <c r="E67" s="136">
        <v>3000</v>
      </c>
      <c r="F67" s="137"/>
      <c r="G67" s="79">
        <v>2594.05</v>
      </c>
      <c r="H67" s="175"/>
    </row>
    <row r="68" spans="1:8" s="80" customFormat="1" ht="11.25">
      <c r="A68" s="166">
        <v>312.03</v>
      </c>
      <c r="B68" s="92" t="s">
        <v>104</v>
      </c>
      <c r="C68" s="93">
        <v>19734.35</v>
      </c>
      <c r="D68" s="153"/>
      <c r="E68" s="15">
        <v>16000</v>
      </c>
      <c r="F68" s="16"/>
      <c r="G68" s="93">
        <v>17312.2</v>
      </c>
      <c r="H68" s="176"/>
    </row>
    <row r="69" spans="1:8" s="80" customFormat="1" ht="11.25">
      <c r="A69" s="166">
        <v>313</v>
      </c>
      <c r="B69" s="92" t="s">
        <v>10</v>
      </c>
      <c r="C69" s="93">
        <v>681.95</v>
      </c>
      <c r="D69" s="153"/>
      <c r="E69" s="15">
        <v>3000</v>
      </c>
      <c r="F69" s="16"/>
      <c r="G69" s="93">
        <v>314.75</v>
      </c>
      <c r="H69" s="176"/>
    </row>
    <row r="70" spans="1:8" s="80" customFormat="1" ht="11.25">
      <c r="A70" s="166">
        <v>314</v>
      </c>
      <c r="B70" s="88" t="s">
        <v>125</v>
      </c>
      <c r="C70" s="93">
        <v>1292.8</v>
      </c>
      <c r="D70" s="153"/>
      <c r="E70" s="15">
        <v>3000</v>
      </c>
      <c r="F70" s="16"/>
      <c r="G70" s="93">
        <v>1068.95</v>
      </c>
      <c r="H70" s="176"/>
    </row>
    <row r="71" spans="1:8" s="80" customFormat="1" ht="11.25">
      <c r="A71" s="166">
        <v>315</v>
      </c>
      <c r="B71" s="92" t="s">
        <v>105</v>
      </c>
      <c r="C71" s="93">
        <v>10314.55</v>
      </c>
      <c r="D71" s="153"/>
      <c r="E71" s="15">
        <v>9000</v>
      </c>
      <c r="F71" s="16"/>
      <c r="G71" s="93">
        <v>6692.55</v>
      </c>
      <c r="H71" s="176"/>
    </row>
    <row r="72" spans="1:8" s="80" customFormat="1" ht="11.25">
      <c r="A72" s="166">
        <v>317</v>
      </c>
      <c r="B72" s="92" t="s">
        <v>120</v>
      </c>
      <c r="C72" s="93">
        <v>426.3</v>
      </c>
      <c r="D72" s="153"/>
      <c r="E72" s="15">
        <v>600</v>
      </c>
      <c r="F72" s="16"/>
      <c r="G72" s="93">
        <v>314.6</v>
      </c>
      <c r="H72" s="176"/>
    </row>
    <row r="73" spans="1:8" s="80" customFormat="1" ht="11.25">
      <c r="A73" s="166">
        <v>318.01</v>
      </c>
      <c r="B73" s="92" t="s">
        <v>117</v>
      </c>
      <c r="C73" s="93">
        <v>4793.95</v>
      </c>
      <c r="D73" s="153"/>
      <c r="E73" s="15">
        <v>5000</v>
      </c>
      <c r="F73" s="16"/>
      <c r="G73" s="93">
        <v>4362.05</v>
      </c>
      <c r="H73" s="176"/>
    </row>
    <row r="74" spans="1:8" s="80" customFormat="1" ht="11.25">
      <c r="A74" s="166">
        <v>318.02</v>
      </c>
      <c r="B74" s="92" t="s">
        <v>106</v>
      </c>
      <c r="C74" s="93">
        <v>341.05</v>
      </c>
      <c r="D74" s="153"/>
      <c r="E74" s="15">
        <v>500</v>
      </c>
      <c r="F74" s="16"/>
      <c r="G74" s="93">
        <v>448.1</v>
      </c>
      <c r="H74" s="176"/>
    </row>
    <row r="75" spans="1:8" s="80" customFormat="1" ht="11.25">
      <c r="A75" s="166">
        <v>318.03</v>
      </c>
      <c r="B75" s="92" t="s">
        <v>121</v>
      </c>
      <c r="C75" s="93">
        <v>1042.5</v>
      </c>
      <c r="D75" s="153"/>
      <c r="E75" s="15">
        <v>1200</v>
      </c>
      <c r="F75" s="16"/>
      <c r="G75" s="93">
        <v>977.9</v>
      </c>
      <c r="H75" s="176"/>
    </row>
    <row r="76" spans="1:8" s="80" customFormat="1" ht="11.25">
      <c r="A76" s="166">
        <v>322.02</v>
      </c>
      <c r="B76" s="92" t="s">
        <v>107</v>
      </c>
      <c r="C76" s="93">
        <v>7360</v>
      </c>
      <c r="D76" s="153"/>
      <c r="E76" s="15">
        <v>7360</v>
      </c>
      <c r="F76" s="16"/>
      <c r="G76" s="93">
        <v>7360</v>
      </c>
      <c r="H76" s="176"/>
    </row>
    <row r="77" spans="1:8" s="80" customFormat="1" ht="11.25">
      <c r="A77" s="166">
        <v>322.03</v>
      </c>
      <c r="B77" s="92" t="s">
        <v>108</v>
      </c>
      <c r="C77" s="93">
        <v>7737.4</v>
      </c>
      <c r="D77" s="153"/>
      <c r="E77" s="15">
        <v>7600</v>
      </c>
      <c r="F77" s="16"/>
      <c r="G77" s="93">
        <v>7730.6</v>
      </c>
      <c r="H77" s="176"/>
    </row>
    <row r="78" spans="1:8" s="80" customFormat="1" ht="11.25">
      <c r="A78" s="166">
        <v>322.04</v>
      </c>
      <c r="B78" s="92" t="s">
        <v>109</v>
      </c>
      <c r="C78" s="93">
        <v>4400</v>
      </c>
      <c r="D78" s="153"/>
      <c r="E78" s="15">
        <v>4400</v>
      </c>
      <c r="F78" s="16"/>
      <c r="G78" s="93">
        <v>4400</v>
      </c>
      <c r="H78" s="176"/>
    </row>
    <row r="79" spans="1:8" s="80" customFormat="1" ht="11.25">
      <c r="A79" s="166">
        <v>322.05</v>
      </c>
      <c r="B79" s="92" t="s">
        <v>110</v>
      </c>
      <c r="C79" s="93">
        <v>59246.85</v>
      </c>
      <c r="D79" s="153"/>
      <c r="E79" s="15">
        <v>60000</v>
      </c>
      <c r="F79" s="16"/>
      <c r="G79" s="93">
        <v>59972.4</v>
      </c>
      <c r="H79" s="176"/>
    </row>
    <row r="80" spans="1:8" s="80" customFormat="1" ht="11.25">
      <c r="A80" s="166">
        <v>331</v>
      </c>
      <c r="B80" s="92" t="s">
        <v>111</v>
      </c>
      <c r="C80" s="93">
        <v>41000</v>
      </c>
      <c r="D80" s="153"/>
      <c r="E80" s="15">
        <v>41000</v>
      </c>
      <c r="F80" s="16"/>
      <c r="G80" s="93">
        <v>41000</v>
      </c>
      <c r="H80" s="176"/>
    </row>
    <row r="81" spans="1:8" s="80" customFormat="1" ht="11.25">
      <c r="A81" s="166">
        <v>332.01</v>
      </c>
      <c r="B81" s="92" t="s">
        <v>118</v>
      </c>
      <c r="C81" s="93">
        <v>27874.05</v>
      </c>
      <c r="D81" s="153"/>
      <c r="E81" s="15">
        <v>28590</v>
      </c>
      <c r="F81" s="16"/>
      <c r="G81" s="93">
        <v>27903.09</v>
      </c>
      <c r="H81" s="176"/>
    </row>
    <row r="82" spans="1:8" s="80" customFormat="1" ht="11.25">
      <c r="A82" s="166">
        <v>332.02</v>
      </c>
      <c r="B82" s="92" t="s">
        <v>112</v>
      </c>
      <c r="C82" s="93">
        <v>11910.9</v>
      </c>
      <c r="D82" s="153"/>
      <c r="E82" s="15">
        <v>12000</v>
      </c>
      <c r="F82" s="16"/>
      <c r="G82" s="93">
        <v>11910.9</v>
      </c>
      <c r="H82" s="176"/>
    </row>
    <row r="83" spans="1:8" s="80" customFormat="1" ht="11.25">
      <c r="A83" s="166">
        <v>332.03</v>
      </c>
      <c r="B83" s="92" t="s">
        <v>113</v>
      </c>
      <c r="C83" s="93">
        <v>15000</v>
      </c>
      <c r="D83" s="153"/>
      <c r="E83" s="15">
        <v>15000</v>
      </c>
      <c r="F83" s="16"/>
      <c r="G83" s="93">
        <v>15000</v>
      </c>
      <c r="H83" s="176"/>
    </row>
    <row r="84" spans="1:8" s="80" customFormat="1" ht="11.25">
      <c r="A84" s="166">
        <v>427.01</v>
      </c>
      <c r="B84" s="92" t="s">
        <v>114</v>
      </c>
      <c r="C84" s="93"/>
      <c r="D84" s="153">
        <v>202377</v>
      </c>
      <c r="E84" s="15"/>
      <c r="F84" s="16">
        <v>203800</v>
      </c>
      <c r="G84" s="93"/>
      <c r="H84" s="176">
        <v>200543.2</v>
      </c>
    </row>
    <row r="85" spans="1:8" s="7" customFormat="1" ht="11.25">
      <c r="A85" s="165">
        <v>427.02</v>
      </c>
      <c r="B85" s="82" t="s">
        <v>122</v>
      </c>
      <c r="C85" s="79"/>
      <c r="D85" s="152"/>
      <c r="E85" s="136"/>
      <c r="F85" s="137">
        <v>200</v>
      </c>
      <c r="G85" s="79"/>
      <c r="H85" s="175"/>
    </row>
    <row r="86" spans="1:8" s="7" customFormat="1" ht="11.25">
      <c r="A86" s="165">
        <v>427.03</v>
      </c>
      <c r="B86" s="82" t="s">
        <v>115</v>
      </c>
      <c r="C86" s="79"/>
      <c r="D86" s="152">
        <v>35446.8</v>
      </c>
      <c r="E86" s="136"/>
      <c r="F86" s="137">
        <v>34000</v>
      </c>
      <c r="G86" s="79"/>
      <c r="H86" s="175">
        <v>31765.55</v>
      </c>
    </row>
    <row r="87" spans="1:8" s="98" customFormat="1" ht="12" thickBot="1">
      <c r="A87" s="167">
        <v>436</v>
      </c>
      <c r="B87" s="169" t="s">
        <v>15</v>
      </c>
      <c r="C87" s="170"/>
      <c r="D87" s="171"/>
      <c r="E87" s="138"/>
      <c r="F87" s="173"/>
      <c r="G87" s="170"/>
      <c r="H87" s="177">
        <v>178.29</v>
      </c>
    </row>
    <row r="88" spans="1:8" ht="12" thickBot="1">
      <c r="A88" s="66">
        <v>394</v>
      </c>
      <c r="B88" s="161" t="s">
        <v>123</v>
      </c>
      <c r="C88" s="68">
        <f>SUM(C89:C100)</f>
        <v>32127.449999999997</v>
      </c>
      <c r="D88" s="162">
        <f>SUM(D89:D102)</f>
        <v>20807.15</v>
      </c>
      <c r="E88" s="163">
        <f>SUM(E89:E100)</f>
        <v>38150</v>
      </c>
      <c r="F88" s="163">
        <f>SUM(F89:F102)</f>
        <v>20220</v>
      </c>
      <c r="G88" s="68">
        <f>SUM(G89:G100)</f>
        <v>50623.90000000001</v>
      </c>
      <c r="H88" s="162">
        <f>SUM(H89:H102)</f>
        <v>20819.15</v>
      </c>
    </row>
    <row r="89" spans="1:8" ht="11.25">
      <c r="A89" s="71">
        <v>301.01</v>
      </c>
      <c r="B89" s="72" t="s">
        <v>43</v>
      </c>
      <c r="C89" s="23">
        <v>7397.4</v>
      </c>
      <c r="D89" s="109"/>
      <c r="E89" s="139">
        <v>9000</v>
      </c>
      <c r="F89" s="140"/>
      <c r="G89" s="23">
        <v>6914.35</v>
      </c>
      <c r="H89" s="109"/>
    </row>
    <row r="90" spans="1:8" ht="11.25">
      <c r="A90" s="3">
        <v>303</v>
      </c>
      <c r="B90" s="4" t="s">
        <v>6</v>
      </c>
      <c r="C90" s="19">
        <v>560.6</v>
      </c>
      <c r="D90" s="110"/>
      <c r="E90" s="127">
        <v>650</v>
      </c>
      <c r="F90" s="141"/>
      <c r="G90" s="19">
        <v>526.6</v>
      </c>
      <c r="H90" s="110"/>
    </row>
    <row r="91" spans="1:8" ht="11.25">
      <c r="A91" s="3">
        <v>305</v>
      </c>
      <c r="B91" s="4" t="s">
        <v>8</v>
      </c>
      <c r="C91" s="19">
        <v>144.7</v>
      </c>
      <c r="D91" s="110"/>
      <c r="E91" s="127">
        <v>200</v>
      </c>
      <c r="F91" s="141"/>
      <c r="G91" s="19">
        <v>135.35</v>
      </c>
      <c r="H91" s="110"/>
    </row>
    <row r="92" spans="1:8" ht="11.25">
      <c r="A92" s="3">
        <v>311</v>
      </c>
      <c r="B92" s="4" t="s">
        <v>26</v>
      </c>
      <c r="C92" s="19">
        <v>107.85</v>
      </c>
      <c r="D92" s="110"/>
      <c r="E92" s="127">
        <v>2000</v>
      </c>
      <c r="F92" s="141"/>
      <c r="G92" s="19">
        <v>500</v>
      </c>
      <c r="H92" s="110"/>
    </row>
    <row r="93" spans="1:8" ht="11.25">
      <c r="A93" s="3">
        <v>312</v>
      </c>
      <c r="B93" s="4" t="s">
        <v>44</v>
      </c>
      <c r="C93" s="19">
        <v>10646.65</v>
      </c>
      <c r="D93" s="110"/>
      <c r="E93" s="127">
        <v>9300</v>
      </c>
      <c r="F93" s="141"/>
      <c r="G93" s="19">
        <v>9403.75</v>
      </c>
      <c r="H93" s="110"/>
    </row>
    <row r="94" spans="1:8" ht="11.25">
      <c r="A94" s="3">
        <v>313</v>
      </c>
      <c r="B94" s="4" t="s">
        <v>10</v>
      </c>
      <c r="C94" s="19">
        <v>364.8</v>
      </c>
      <c r="D94" s="110"/>
      <c r="E94" s="127">
        <v>1000</v>
      </c>
      <c r="F94" s="141"/>
      <c r="G94" s="19">
        <v>337.65</v>
      </c>
      <c r="H94" s="110"/>
    </row>
    <row r="95" spans="1:8" s="91" customFormat="1" ht="11.25">
      <c r="A95" s="87">
        <v>314.01</v>
      </c>
      <c r="B95" s="88" t="s">
        <v>45</v>
      </c>
      <c r="C95" s="90">
        <v>2351.4</v>
      </c>
      <c r="D95" s="111"/>
      <c r="E95" s="127">
        <v>2000</v>
      </c>
      <c r="F95" s="141"/>
      <c r="G95" s="90">
        <v>2587.05</v>
      </c>
      <c r="H95" s="111"/>
    </row>
    <row r="96" spans="1:8" s="91" customFormat="1" ht="11.25">
      <c r="A96" s="87">
        <v>314.02</v>
      </c>
      <c r="B96" s="88" t="s">
        <v>46</v>
      </c>
      <c r="C96" s="90"/>
      <c r="D96" s="111"/>
      <c r="E96" s="127">
        <v>500</v>
      </c>
      <c r="F96" s="141"/>
      <c r="G96" s="90">
        <v>461</v>
      </c>
      <c r="H96" s="111"/>
    </row>
    <row r="97" spans="1:8" s="91" customFormat="1" ht="11.25">
      <c r="A97" s="87">
        <v>314.03</v>
      </c>
      <c r="B97" s="88" t="s">
        <v>47</v>
      </c>
      <c r="C97" s="90">
        <v>1022.6</v>
      </c>
      <c r="D97" s="111"/>
      <c r="E97" s="127">
        <v>3000</v>
      </c>
      <c r="F97" s="141"/>
      <c r="G97" s="90">
        <v>21477.65</v>
      </c>
      <c r="H97" s="111"/>
    </row>
    <row r="98" spans="1:8" s="91" customFormat="1" ht="11.25">
      <c r="A98" s="87">
        <v>315</v>
      </c>
      <c r="B98" s="88" t="s">
        <v>27</v>
      </c>
      <c r="C98" s="90">
        <v>677.35</v>
      </c>
      <c r="D98" s="111"/>
      <c r="E98" s="127">
        <v>1000</v>
      </c>
      <c r="F98" s="141"/>
      <c r="G98" s="90"/>
      <c r="H98" s="111"/>
    </row>
    <row r="99" spans="1:8" s="91" customFormat="1" ht="11.25">
      <c r="A99" s="87">
        <v>316</v>
      </c>
      <c r="B99" s="88" t="s">
        <v>48</v>
      </c>
      <c r="C99" s="90">
        <v>5993.6</v>
      </c>
      <c r="D99" s="111"/>
      <c r="E99" s="127">
        <v>6500</v>
      </c>
      <c r="F99" s="141"/>
      <c r="G99" s="90">
        <v>5769.35</v>
      </c>
      <c r="H99" s="111"/>
    </row>
    <row r="100" spans="1:8" ht="11.25">
      <c r="A100" s="3">
        <v>318.01</v>
      </c>
      <c r="B100" s="4" t="s">
        <v>38</v>
      </c>
      <c r="C100" s="19">
        <v>2860.5</v>
      </c>
      <c r="D100" s="110"/>
      <c r="E100" s="127">
        <v>3000</v>
      </c>
      <c r="F100" s="141"/>
      <c r="G100" s="19">
        <v>2511.15</v>
      </c>
      <c r="H100" s="110"/>
    </row>
    <row r="101" spans="1:8" ht="11.25">
      <c r="A101" s="3">
        <v>427.01</v>
      </c>
      <c r="B101" s="4" t="s">
        <v>49</v>
      </c>
      <c r="C101" s="19"/>
      <c r="D101" s="110">
        <v>18000</v>
      </c>
      <c r="E101" s="127"/>
      <c r="F101" s="141">
        <v>18000</v>
      </c>
      <c r="G101" s="19"/>
      <c r="H101" s="110">
        <v>18000</v>
      </c>
    </row>
    <row r="102" spans="1:8" ht="12" thickBot="1">
      <c r="A102" s="38">
        <v>436</v>
      </c>
      <c r="B102" s="73" t="s">
        <v>15</v>
      </c>
      <c r="C102" s="39"/>
      <c r="D102" s="112">
        <v>2807.15</v>
      </c>
      <c r="E102" s="142"/>
      <c r="F102" s="143">
        <v>2220</v>
      </c>
      <c r="G102" s="39"/>
      <c r="H102" s="112">
        <v>2819.15</v>
      </c>
    </row>
    <row r="103" spans="1:8" ht="12" thickBot="1">
      <c r="A103" s="60">
        <v>395</v>
      </c>
      <c r="B103" s="61" t="s">
        <v>50</v>
      </c>
      <c r="C103" s="62">
        <f>SUM(C104:C107)</f>
        <v>2030.95</v>
      </c>
      <c r="D103" s="62">
        <f>SUM(D104:D108)</f>
        <v>200</v>
      </c>
      <c r="E103" s="123">
        <f>SUM(E104:E107)</f>
        <v>4050</v>
      </c>
      <c r="F103" s="144"/>
      <c r="G103" s="62">
        <f>SUM(G104:G107)</f>
        <v>3032.15</v>
      </c>
      <c r="H103" s="62">
        <f>SUM(H104:H108)</f>
        <v>200</v>
      </c>
    </row>
    <row r="104" spans="1:8" ht="11.25">
      <c r="A104" s="17">
        <v>361</v>
      </c>
      <c r="B104" s="22" t="s">
        <v>75</v>
      </c>
      <c r="C104" s="77">
        <v>1000</v>
      </c>
      <c r="D104" s="21"/>
      <c r="E104" s="124">
        <v>1000</v>
      </c>
      <c r="F104" s="125"/>
      <c r="G104" s="77">
        <v>1000</v>
      </c>
      <c r="H104" s="21"/>
    </row>
    <row r="105" spans="1:8" ht="11.25">
      <c r="A105" s="3">
        <v>365</v>
      </c>
      <c r="B105" s="45" t="s">
        <v>116</v>
      </c>
      <c r="C105" s="12">
        <v>30.95</v>
      </c>
      <c r="D105" s="19"/>
      <c r="E105" s="126">
        <v>50</v>
      </c>
      <c r="F105" s="127"/>
      <c r="G105" s="12">
        <v>32.15</v>
      </c>
      <c r="H105" s="19"/>
    </row>
    <row r="106" spans="1:8" ht="11.25">
      <c r="A106" s="3">
        <v>366.01</v>
      </c>
      <c r="B106" s="4" t="s">
        <v>51</v>
      </c>
      <c r="C106" s="12">
        <v>1000</v>
      </c>
      <c r="D106" s="19"/>
      <c r="E106" s="126">
        <v>1000</v>
      </c>
      <c r="F106" s="127"/>
      <c r="G106" s="12">
        <v>1000</v>
      </c>
      <c r="H106" s="19"/>
    </row>
    <row r="107" spans="1:8" ht="11.25">
      <c r="A107" s="3">
        <v>366.02</v>
      </c>
      <c r="B107" s="4" t="s">
        <v>52</v>
      </c>
      <c r="C107" s="12"/>
      <c r="D107" s="19"/>
      <c r="E107" s="126">
        <v>2000</v>
      </c>
      <c r="F107" s="127"/>
      <c r="G107" s="12">
        <v>1000</v>
      </c>
      <c r="H107" s="19"/>
    </row>
    <row r="108" spans="1:8" ht="12" thickBot="1">
      <c r="A108" s="17">
        <v>436</v>
      </c>
      <c r="B108" s="78" t="s">
        <v>15</v>
      </c>
      <c r="C108" s="77"/>
      <c r="D108" s="21">
        <v>200</v>
      </c>
      <c r="E108" s="124"/>
      <c r="F108" s="125"/>
      <c r="G108" s="77"/>
      <c r="H108" s="21">
        <v>200</v>
      </c>
    </row>
    <row r="109" spans="1:8" ht="11.25">
      <c r="A109" s="54">
        <v>396</v>
      </c>
      <c r="B109" s="55" t="s">
        <v>71</v>
      </c>
      <c r="C109" s="56">
        <f aca="true" t="shared" si="2" ref="C109:H109">SUM(C111:C115)</f>
        <v>792.15</v>
      </c>
      <c r="D109" s="56">
        <f t="shared" si="2"/>
        <v>40279.05</v>
      </c>
      <c r="E109" s="130">
        <f t="shared" si="2"/>
        <v>750</v>
      </c>
      <c r="F109" s="130">
        <f t="shared" si="2"/>
        <v>41010</v>
      </c>
      <c r="G109" s="56">
        <f t="shared" si="2"/>
        <v>703.1500000000001</v>
      </c>
      <c r="H109" s="56">
        <f t="shared" si="2"/>
        <v>40308.09</v>
      </c>
    </row>
    <row r="110" spans="1:8" ht="12" thickBot="1">
      <c r="A110" s="57"/>
      <c r="B110" s="58" t="s">
        <v>72</v>
      </c>
      <c r="C110" s="59"/>
      <c r="D110" s="108"/>
      <c r="E110" s="132"/>
      <c r="F110" s="133"/>
      <c r="G110" s="59"/>
      <c r="H110" s="108"/>
    </row>
    <row r="111" spans="1:8" ht="11.25">
      <c r="A111" s="17">
        <v>318</v>
      </c>
      <c r="B111" s="22" t="s">
        <v>53</v>
      </c>
      <c r="C111" s="23">
        <v>391.7</v>
      </c>
      <c r="D111" s="21"/>
      <c r="E111" s="145">
        <v>400</v>
      </c>
      <c r="F111" s="125"/>
      <c r="G111" s="23">
        <v>379.35</v>
      </c>
      <c r="H111" s="21"/>
    </row>
    <row r="112" spans="1:8" ht="11.25">
      <c r="A112" s="3">
        <v>320</v>
      </c>
      <c r="B112" s="4" t="s">
        <v>54</v>
      </c>
      <c r="C112" s="19">
        <v>400.45</v>
      </c>
      <c r="D112" s="19"/>
      <c r="E112" s="141">
        <v>350</v>
      </c>
      <c r="F112" s="127"/>
      <c r="G112" s="19">
        <v>323.8</v>
      </c>
      <c r="H112" s="19"/>
    </row>
    <row r="113" spans="1:8" ht="11.25">
      <c r="A113" s="3">
        <v>420</v>
      </c>
      <c r="B113" s="4" t="s">
        <v>55</v>
      </c>
      <c r="C113" s="19"/>
      <c r="D113" s="19"/>
      <c r="E113" s="141"/>
      <c r="F113" s="127">
        <v>10</v>
      </c>
      <c r="G113" s="19"/>
      <c r="H113" s="19"/>
    </row>
    <row r="114" spans="1:8" ht="11.25">
      <c r="A114" s="3">
        <v>422</v>
      </c>
      <c r="B114" s="4" t="s">
        <v>56</v>
      </c>
      <c r="C114" s="19"/>
      <c r="D114" s="19">
        <v>12160</v>
      </c>
      <c r="E114" s="141"/>
      <c r="F114" s="127">
        <v>12160</v>
      </c>
      <c r="G114" s="19"/>
      <c r="H114" s="19">
        <v>12160</v>
      </c>
    </row>
    <row r="115" spans="1:8" s="91" customFormat="1" ht="12" thickBot="1">
      <c r="A115" s="87">
        <v>423</v>
      </c>
      <c r="B115" s="88" t="s">
        <v>57</v>
      </c>
      <c r="C115" s="120"/>
      <c r="D115" s="90">
        <v>28119.05</v>
      </c>
      <c r="E115" s="141"/>
      <c r="F115" s="127">
        <v>28840</v>
      </c>
      <c r="G115" s="120"/>
      <c r="H115" s="90">
        <v>28148.09</v>
      </c>
    </row>
    <row r="116" spans="1:8" ht="12" thickBot="1">
      <c r="A116" s="60">
        <v>397</v>
      </c>
      <c r="B116" s="61" t="s">
        <v>58</v>
      </c>
      <c r="C116" s="62">
        <f>SUM(C117:C122)</f>
        <v>36059.399999999994</v>
      </c>
      <c r="D116" s="62">
        <f>SUM(D117:D123)</f>
        <v>459612.05</v>
      </c>
      <c r="E116" s="123">
        <f>SUM(E117:E121)</f>
        <v>36110</v>
      </c>
      <c r="F116" s="123">
        <f>SUM(F117:F123)</f>
        <v>323700</v>
      </c>
      <c r="G116" s="62">
        <f>SUM(G117:G122)</f>
        <v>38101.299999999996</v>
      </c>
      <c r="H116" s="62">
        <f>SUM(H117:H123)</f>
        <v>364293.25</v>
      </c>
    </row>
    <row r="117" spans="1:8" ht="11.25">
      <c r="A117" s="17">
        <v>329</v>
      </c>
      <c r="B117" s="22" t="s">
        <v>59</v>
      </c>
      <c r="C117" s="21">
        <v>101.7</v>
      </c>
      <c r="D117" s="21"/>
      <c r="E117" s="139">
        <v>150</v>
      </c>
      <c r="F117" s="125"/>
      <c r="G117" s="21">
        <v>93.1</v>
      </c>
      <c r="H117" s="21"/>
    </row>
    <row r="118" spans="1:8" s="91" customFormat="1" ht="11.25">
      <c r="A118" s="87">
        <v>361</v>
      </c>
      <c r="B118" s="88" t="s">
        <v>60</v>
      </c>
      <c r="C118" s="90">
        <v>35957.7</v>
      </c>
      <c r="D118" s="90"/>
      <c r="E118" s="127">
        <v>35960</v>
      </c>
      <c r="F118" s="127"/>
      <c r="G118" s="90">
        <v>38008.2</v>
      </c>
      <c r="H118" s="90"/>
    </row>
    <row r="119" spans="1:8" s="91" customFormat="1" ht="11.25">
      <c r="A119" s="87">
        <v>400.01</v>
      </c>
      <c r="B119" s="88" t="s">
        <v>61</v>
      </c>
      <c r="C119" s="90"/>
      <c r="D119" s="90">
        <v>352902.05</v>
      </c>
      <c r="E119" s="127"/>
      <c r="F119" s="127">
        <v>302000</v>
      </c>
      <c r="G119" s="90"/>
      <c r="H119" s="90">
        <v>336468.75</v>
      </c>
    </row>
    <row r="120" spans="1:8" s="91" customFormat="1" ht="11.25">
      <c r="A120" s="87">
        <v>400.02</v>
      </c>
      <c r="B120" s="88" t="s">
        <v>62</v>
      </c>
      <c r="C120" s="90"/>
      <c r="D120" s="90">
        <v>23324.75</v>
      </c>
      <c r="E120" s="127"/>
      <c r="F120" s="127">
        <v>21000</v>
      </c>
      <c r="G120" s="90"/>
      <c r="H120" s="90">
        <v>23204.15</v>
      </c>
    </row>
    <row r="121" spans="1:8" s="91" customFormat="1" ht="11.25">
      <c r="A121" s="87">
        <v>400.03</v>
      </c>
      <c r="B121" s="88" t="s">
        <v>126</v>
      </c>
      <c r="C121" s="90"/>
      <c r="D121" s="90">
        <v>82683</v>
      </c>
      <c r="E121" s="127"/>
      <c r="F121" s="127"/>
      <c r="G121" s="90"/>
      <c r="H121" s="90">
        <v>3874.95</v>
      </c>
    </row>
    <row r="122" spans="1:8" s="91" customFormat="1" ht="11.25">
      <c r="A122" s="87">
        <v>421</v>
      </c>
      <c r="B122" s="88" t="s">
        <v>63</v>
      </c>
      <c r="C122" s="90"/>
      <c r="D122" s="90">
        <v>641.6</v>
      </c>
      <c r="E122" s="127"/>
      <c r="F122" s="125">
        <v>700</v>
      </c>
      <c r="G122" s="90"/>
      <c r="H122" s="90">
        <v>636.8</v>
      </c>
    </row>
    <row r="123" spans="1:8" s="91" customFormat="1" ht="12" thickBot="1">
      <c r="A123" s="113">
        <v>436</v>
      </c>
      <c r="B123" s="114" t="s">
        <v>15</v>
      </c>
      <c r="C123" s="90"/>
      <c r="D123" s="115">
        <v>60.65</v>
      </c>
      <c r="E123" s="127"/>
      <c r="F123" s="125"/>
      <c r="G123" s="90"/>
      <c r="H123" s="115">
        <v>108.6</v>
      </c>
    </row>
    <row r="124" spans="1:8" ht="12" thickBot="1">
      <c r="A124" s="60">
        <v>398</v>
      </c>
      <c r="B124" s="61" t="s">
        <v>64</v>
      </c>
      <c r="C124" s="156"/>
      <c r="D124" s="62">
        <f>SUM(D126:D126)</f>
        <v>3982</v>
      </c>
      <c r="E124" s="144"/>
      <c r="F124" s="135">
        <f>SUM(F125:F126)</f>
        <v>6000</v>
      </c>
      <c r="G124" s="156"/>
      <c r="H124" s="62">
        <f>SUM(H126:H126)</f>
        <v>4780</v>
      </c>
    </row>
    <row r="125" spans="1:8" ht="11.25">
      <c r="A125" s="17">
        <v>480.01</v>
      </c>
      <c r="B125" s="22" t="s">
        <v>131</v>
      </c>
      <c r="C125" s="23"/>
      <c r="D125" s="155"/>
      <c r="E125" s="141"/>
      <c r="F125" s="126"/>
      <c r="G125" s="23"/>
      <c r="H125" s="155"/>
    </row>
    <row r="126" spans="1:8" ht="12" thickBot="1">
      <c r="A126" s="17">
        <v>480.04</v>
      </c>
      <c r="B126" s="22" t="s">
        <v>65</v>
      </c>
      <c r="C126" s="39"/>
      <c r="D126" s="155">
        <v>3982</v>
      </c>
      <c r="E126" s="141"/>
      <c r="F126" s="126">
        <v>6000</v>
      </c>
      <c r="G126" s="39"/>
      <c r="H126" s="155">
        <v>4780</v>
      </c>
    </row>
    <row r="127" spans="1:8" ht="12" thickBot="1">
      <c r="A127" s="60">
        <v>399</v>
      </c>
      <c r="B127" s="61" t="s">
        <v>66</v>
      </c>
      <c r="C127" s="68">
        <f>SUM(C128:C129)</f>
        <v>171574.79</v>
      </c>
      <c r="D127" s="62"/>
      <c r="E127" s="123">
        <f>SUM(E128)</f>
        <v>11990</v>
      </c>
      <c r="F127" s="144"/>
      <c r="G127" s="68">
        <f>SUM(G128:G129)</f>
        <v>56249.37</v>
      </c>
      <c r="H127" s="62"/>
    </row>
    <row r="128" spans="1:8" ht="11.25">
      <c r="A128" s="17">
        <v>381</v>
      </c>
      <c r="B128" s="22" t="s">
        <v>67</v>
      </c>
      <c r="C128" s="150">
        <v>171574.79</v>
      </c>
      <c r="D128" s="21"/>
      <c r="E128" s="145">
        <v>11990</v>
      </c>
      <c r="F128" s="125"/>
      <c r="G128" s="150">
        <v>56249.37</v>
      </c>
      <c r="H128" s="21"/>
    </row>
    <row r="129" spans="1:8" s="91" customFormat="1" ht="12" thickBot="1">
      <c r="A129" s="94">
        <v>481</v>
      </c>
      <c r="B129" s="106" t="s">
        <v>68</v>
      </c>
      <c r="C129" s="120"/>
      <c r="D129" s="97"/>
      <c r="E129" s="146"/>
      <c r="F129" s="129"/>
      <c r="G129" s="120"/>
      <c r="H129" s="97"/>
    </row>
    <row r="130" spans="1:8" s="7" customFormat="1" ht="12" thickBot="1">
      <c r="A130" s="8"/>
      <c r="B130" s="9" t="s">
        <v>70</v>
      </c>
      <c r="C130" s="18">
        <f aca="true" t="shared" si="3" ref="C130:H130">C127+C124+C116+C109+C103+C88+C58+C46+C28+C5</f>
        <v>767680.9</v>
      </c>
      <c r="D130" s="14">
        <f t="shared" si="3"/>
        <v>767680.9000000001</v>
      </c>
      <c r="E130" s="147">
        <f t="shared" si="3"/>
        <v>631330</v>
      </c>
      <c r="F130" s="147">
        <f t="shared" si="3"/>
        <v>631330</v>
      </c>
      <c r="G130" s="18">
        <f t="shared" si="3"/>
        <v>668500.63</v>
      </c>
      <c r="H130" s="14">
        <f t="shared" si="3"/>
        <v>668500.63</v>
      </c>
    </row>
    <row r="131" spans="1:12" s="80" customFormat="1" ht="11.25">
      <c r="A131" s="33"/>
      <c r="B131" s="28"/>
      <c r="C131" s="34"/>
      <c r="D131" s="34"/>
      <c r="E131" s="148"/>
      <c r="F131" s="148"/>
      <c r="G131" s="34"/>
      <c r="H131" s="34"/>
      <c r="I131" s="28"/>
      <c r="J131" s="28"/>
      <c r="K131" s="34"/>
      <c r="L131" s="34"/>
    </row>
    <row r="132" spans="1:12" s="80" customFormat="1" ht="11.25">
      <c r="A132" s="33"/>
      <c r="B132" s="28"/>
      <c r="C132" s="34"/>
      <c r="D132" s="34"/>
      <c r="E132" s="148"/>
      <c r="F132" s="148"/>
      <c r="G132" s="34"/>
      <c r="H132" s="34"/>
      <c r="I132" s="28"/>
      <c r="J132" s="28"/>
      <c r="K132" s="34"/>
      <c r="L132" s="34"/>
    </row>
    <row r="133" spans="1:12" s="30" customFormat="1" ht="11.25">
      <c r="A133" s="29"/>
      <c r="C133" s="31"/>
      <c r="D133" s="31"/>
      <c r="E133" s="149"/>
      <c r="F133" s="149"/>
      <c r="G133" s="31"/>
      <c r="H133" s="31"/>
      <c r="K133" s="31"/>
      <c r="L133" s="31"/>
    </row>
    <row r="134" spans="1:12" s="30" customFormat="1" ht="11.25">
      <c r="A134" s="29"/>
      <c r="B134" s="81"/>
      <c r="C134" s="44"/>
      <c r="D134" s="44"/>
      <c r="E134" s="2"/>
      <c r="F134" s="2"/>
      <c r="G134" s="44"/>
      <c r="H134" s="44"/>
      <c r="I134" s="81"/>
      <c r="J134" s="81"/>
      <c r="K134" s="31"/>
      <c r="L134" s="31"/>
    </row>
    <row r="135" spans="1:12" s="30" customFormat="1" ht="11.25">
      <c r="A135" s="29"/>
      <c r="C135" s="31"/>
      <c r="D135" s="31"/>
      <c r="E135" s="149"/>
      <c r="F135" s="149"/>
      <c r="G135" s="31"/>
      <c r="H135" s="31"/>
      <c r="K135" s="31"/>
      <c r="L135" s="31"/>
    </row>
    <row r="136" spans="1:12" s="30" customFormat="1" ht="11.25">
      <c r="A136" s="29"/>
      <c r="C136" s="31"/>
      <c r="D136" s="31"/>
      <c r="E136" s="149"/>
      <c r="F136" s="149"/>
      <c r="G136" s="31"/>
      <c r="H136" s="31"/>
      <c r="K136" s="31"/>
      <c r="L136" s="31"/>
    </row>
    <row r="137" spans="1:12" s="30" customFormat="1" ht="11.25">
      <c r="A137" s="29"/>
      <c r="B137" s="81"/>
      <c r="C137" s="44"/>
      <c r="D137" s="44"/>
      <c r="E137" s="2"/>
      <c r="F137" s="2"/>
      <c r="G137" s="44"/>
      <c r="H137" s="44"/>
      <c r="I137" s="81"/>
      <c r="J137" s="81"/>
      <c r="K137" s="31"/>
      <c r="L137" s="31"/>
    </row>
    <row r="138" spans="1:12" s="30" customFormat="1" ht="11.25">
      <c r="A138" s="29"/>
      <c r="B138" s="81"/>
      <c r="C138" s="44"/>
      <c r="D138" s="44"/>
      <c r="E138" s="2"/>
      <c r="F138" s="2"/>
      <c r="G138" s="44"/>
      <c r="H138" s="44"/>
      <c r="I138" s="81"/>
      <c r="J138" s="81"/>
      <c r="K138" s="31"/>
      <c r="L138" s="31"/>
    </row>
    <row r="139" spans="1:12" s="30" customFormat="1" ht="11.25">
      <c r="A139" s="29"/>
      <c r="B139" s="81"/>
      <c r="C139" s="44"/>
      <c r="D139" s="44"/>
      <c r="E139" s="2"/>
      <c r="F139" s="2"/>
      <c r="G139" s="44"/>
      <c r="H139" s="44"/>
      <c r="I139" s="81"/>
      <c r="J139" s="81"/>
      <c r="K139" s="31"/>
      <c r="L139" s="31"/>
    </row>
    <row r="140" spans="1:12" s="30" customFormat="1" ht="11.25">
      <c r="A140" s="29"/>
      <c r="C140" s="31"/>
      <c r="D140" s="31"/>
      <c r="E140" s="149"/>
      <c r="F140" s="149"/>
      <c r="G140" s="31"/>
      <c r="H140" s="31"/>
      <c r="K140" s="31"/>
      <c r="L140" s="32"/>
    </row>
    <row r="141" spans="1:12" s="30" customFormat="1" ht="11.25">
      <c r="A141" s="42"/>
      <c r="C141" s="31"/>
      <c r="D141" s="31"/>
      <c r="E141" s="149"/>
      <c r="F141" s="149"/>
      <c r="G141" s="31"/>
      <c r="H141" s="31"/>
      <c r="K141" s="44"/>
      <c r="L141" s="43"/>
    </row>
    <row r="142" spans="1:12" s="30" customFormat="1" ht="11.25">
      <c r="A142" s="29"/>
      <c r="C142" s="31"/>
      <c r="D142" s="31"/>
      <c r="E142" s="149"/>
      <c r="F142" s="149"/>
      <c r="G142" s="31"/>
      <c r="H142" s="31"/>
      <c r="K142" s="31"/>
      <c r="L142" s="32"/>
    </row>
  </sheetData>
  <sheetProtection/>
  <mergeCells count="3">
    <mergeCell ref="G2:H2"/>
    <mergeCell ref="E2:F2"/>
    <mergeCell ref="C2:D2"/>
  </mergeCells>
  <printOptions horizontalCentered="1"/>
  <pageMargins left="0.1968503937007874" right="0" top="0.3937007874015748" bottom="0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99"/>
  <sheetViews>
    <sheetView zoomScalePageLayoutView="0" workbookViewId="0" topLeftCell="A1">
      <selection activeCell="F4" sqref="F4"/>
    </sheetView>
  </sheetViews>
  <sheetFormatPr defaultColWidth="11.421875" defaultRowHeight="12.75"/>
  <cols>
    <col min="1" max="1" width="7.00390625" style="1" customWidth="1"/>
    <col min="2" max="2" width="41.7109375" style="2" customWidth="1"/>
    <col min="3" max="6" width="12.7109375" style="2" customWidth="1"/>
    <col min="7" max="16384" width="11.421875" style="2" customWidth="1"/>
  </cols>
  <sheetData>
    <row r="1" spans="1:12" s="47" customFormat="1" ht="21" thickBot="1">
      <c r="A1" s="182" t="s">
        <v>135</v>
      </c>
      <c r="B1" s="183"/>
      <c r="C1" s="183"/>
      <c r="D1" s="183"/>
      <c r="E1" s="183"/>
      <c r="F1" s="184"/>
      <c r="G1" s="181"/>
      <c r="H1" s="181"/>
      <c r="I1" s="181"/>
      <c r="J1" s="181"/>
      <c r="K1" s="181"/>
      <c r="L1" s="181"/>
    </row>
    <row r="2" spans="1:6" ht="12" thickBot="1">
      <c r="A2" s="52" t="s">
        <v>96</v>
      </c>
      <c r="B2" s="48"/>
      <c r="C2" s="49" t="s">
        <v>76</v>
      </c>
      <c r="D2" s="185" t="s">
        <v>77</v>
      </c>
      <c r="E2" s="186"/>
      <c r="F2" s="49" t="s">
        <v>80</v>
      </c>
    </row>
    <row r="3" spans="1:6" ht="12" thickBot="1">
      <c r="A3" s="41"/>
      <c r="B3" s="50"/>
      <c r="C3" s="51">
        <v>44197</v>
      </c>
      <c r="D3" s="49" t="s">
        <v>78</v>
      </c>
      <c r="E3" s="49" t="s">
        <v>79</v>
      </c>
      <c r="F3" s="51">
        <v>44561</v>
      </c>
    </row>
    <row r="4" spans="1:6" ht="12" thickBot="1">
      <c r="A4" s="63">
        <v>1</v>
      </c>
      <c r="B4" s="64" t="s">
        <v>81</v>
      </c>
      <c r="C4" s="65">
        <f>C5+C10</f>
        <v>6116642.3</v>
      </c>
      <c r="D4" s="65">
        <f>D5+D11</f>
        <v>874819.1</v>
      </c>
      <c r="E4" s="65">
        <f>E5+E11</f>
        <v>761495.22</v>
      </c>
      <c r="F4" s="65">
        <f>F5+F11</f>
        <v>6229966.18</v>
      </c>
    </row>
    <row r="5" spans="1:6" ht="12" thickBot="1">
      <c r="A5" s="66">
        <v>10</v>
      </c>
      <c r="B5" s="67" t="s">
        <v>25</v>
      </c>
      <c r="C5" s="68">
        <f>SUM(C6:C9)</f>
        <v>6116631.3</v>
      </c>
      <c r="D5" s="68">
        <f>SUM(D6:D9)</f>
        <v>874819.1</v>
      </c>
      <c r="E5" s="69">
        <f>SUM(E6:E9)</f>
        <v>761495.22</v>
      </c>
      <c r="F5" s="68">
        <f>SUM(F6:F9)</f>
        <v>6229955.18</v>
      </c>
    </row>
    <row r="6" spans="1:6" ht="11.25">
      <c r="A6" s="3">
        <v>100</v>
      </c>
      <c r="B6" s="4" t="s">
        <v>82</v>
      </c>
      <c r="C6" s="12">
        <v>506514.35</v>
      </c>
      <c r="D6" s="23">
        <v>846206.85</v>
      </c>
      <c r="E6" s="109">
        <v>691289.82</v>
      </c>
      <c r="F6" s="19">
        <f>C6+D6-E6</f>
        <v>661431.38</v>
      </c>
    </row>
    <row r="7" spans="1:6" ht="11.25">
      <c r="A7" s="3">
        <v>101</v>
      </c>
      <c r="B7" s="4" t="s">
        <v>83</v>
      </c>
      <c r="C7" s="12">
        <v>34205.4</v>
      </c>
      <c r="D7" s="19">
        <v>28612.25</v>
      </c>
      <c r="E7" s="110">
        <v>29205.4</v>
      </c>
      <c r="F7" s="19">
        <f>C7+D7-E7</f>
        <v>33612.25</v>
      </c>
    </row>
    <row r="8" spans="1:6" ht="11.25">
      <c r="A8" s="3">
        <v>102</v>
      </c>
      <c r="B8" s="4" t="s">
        <v>84</v>
      </c>
      <c r="C8" s="12">
        <v>5575911.55</v>
      </c>
      <c r="D8" s="19"/>
      <c r="E8" s="110">
        <v>41000</v>
      </c>
      <c r="F8" s="19">
        <f>C8+D8-E8</f>
        <v>5534911.55</v>
      </c>
    </row>
    <row r="9" spans="1:6" ht="12" thickBot="1">
      <c r="A9" s="116">
        <v>103</v>
      </c>
      <c r="B9" s="117" t="s">
        <v>129</v>
      </c>
      <c r="C9" s="118">
        <v>0</v>
      </c>
      <c r="D9" s="24"/>
      <c r="E9" s="40">
        <v>0</v>
      </c>
      <c r="F9" s="19">
        <f>C9+D9-E9</f>
        <v>0</v>
      </c>
    </row>
    <row r="10" spans="1:6" s="7" customFormat="1" ht="12" thickBot="1">
      <c r="A10" s="60">
        <v>11</v>
      </c>
      <c r="B10" s="61" t="s">
        <v>42</v>
      </c>
      <c r="C10" s="62">
        <f>SUM(C11)</f>
        <v>11</v>
      </c>
      <c r="D10" s="62"/>
      <c r="E10" s="70"/>
      <c r="F10" s="62">
        <f>SUM(F11)</f>
        <v>11</v>
      </c>
    </row>
    <row r="11" spans="1:6" ht="12" thickBot="1">
      <c r="A11" s="25">
        <v>114</v>
      </c>
      <c r="B11" s="26" t="s">
        <v>85</v>
      </c>
      <c r="C11" s="27">
        <v>11</v>
      </c>
      <c r="D11" s="27"/>
      <c r="E11" s="24"/>
      <c r="F11" s="24">
        <v>11</v>
      </c>
    </row>
    <row r="12" spans="1:6" ht="12" thickBot="1">
      <c r="A12" s="63">
        <v>2</v>
      </c>
      <c r="B12" s="64" t="s">
        <v>86</v>
      </c>
      <c r="C12" s="65">
        <f>C13+C18+C20</f>
        <v>6116642.300000001</v>
      </c>
      <c r="D12" s="65">
        <f>D13+D18+D20</f>
        <v>546097.34</v>
      </c>
      <c r="E12" s="65">
        <f>E13+E18+E20</f>
        <v>432773.46</v>
      </c>
      <c r="F12" s="65">
        <f>F13+F18+F20</f>
        <v>6229966.180000001</v>
      </c>
    </row>
    <row r="13" spans="1:6" ht="12" thickBot="1">
      <c r="A13" s="66">
        <v>20</v>
      </c>
      <c r="B13" s="67" t="s">
        <v>87</v>
      </c>
      <c r="C13" s="68">
        <f>SUM(C14:C17)</f>
        <v>4713637.82</v>
      </c>
      <c r="D13" s="68">
        <f>SUM(D14:D17)</f>
        <v>347211.2</v>
      </c>
      <c r="E13" s="69">
        <f>SUM(E14:E17)</f>
        <v>432773.46</v>
      </c>
      <c r="F13" s="68">
        <f>SUM(F14:F17)</f>
        <v>4628075.5600000005</v>
      </c>
    </row>
    <row r="14" spans="1:6" ht="11.25">
      <c r="A14" s="3">
        <v>200</v>
      </c>
      <c r="B14" s="4" t="s">
        <v>88</v>
      </c>
      <c r="C14" s="12">
        <v>50246.91</v>
      </c>
      <c r="D14" s="12">
        <v>315615.3</v>
      </c>
      <c r="E14" s="19">
        <v>342182.66</v>
      </c>
      <c r="F14" s="19">
        <f>C14+D14-E14</f>
        <v>23679.54999999999</v>
      </c>
    </row>
    <row r="15" spans="1:6" ht="11.25">
      <c r="A15" s="3">
        <v>202</v>
      </c>
      <c r="B15" s="4" t="s">
        <v>95</v>
      </c>
      <c r="C15" s="12">
        <v>4493410</v>
      </c>
      <c r="D15" s="12"/>
      <c r="E15" s="19">
        <v>45770</v>
      </c>
      <c r="F15" s="19">
        <f>C15+D15-E15</f>
        <v>4447640</v>
      </c>
    </row>
    <row r="16" spans="1:6" ht="11.25">
      <c r="A16" s="3">
        <v>203</v>
      </c>
      <c r="B16" s="4" t="s">
        <v>89</v>
      </c>
      <c r="C16" s="12">
        <v>129345.01</v>
      </c>
      <c r="D16" s="12"/>
      <c r="E16" s="19">
        <v>4184.9</v>
      </c>
      <c r="F16" s="19">
        <f>C16+D16-E16</f>
        <v>125160.11</v>
      </c>
    </row>
    <row r="17" spans="1:6" ht="12" thickBot="1">
      <c r="A17" s="3">
        <v>205</v>
      </c>
      <c r="B17" s="4" t="s">
        <v>90</v>
      </c>
      <c r="C17" s="12">
        <v>40635.9</v>
      </c>
      <c r="D17" s="12">
        <v>31595.9</v>
      </c>
      <c r="E17" s="19">
        <v>40635.9</v>
      </c>
      <c r="F17" s="19">
        <f>C17+D17-E17</f>
        <v>31595.9</v>
      </c>
    </row>
    <row r="18" spans="1:6" ht="12" thickBot="1">
      <c r="A18" s="60">
        <v>22</v>
      </c>
      <c r="B18" s="61" t="s">
        <v>93</v>
      </c>
      <c r="C18" s="62">
        <f>SUM(C19)</f>
        <v>144276.2</v>
      </c>
      <c r="D18" s="62">
        <f>SUM(D19)</f>
        <v>27311.35</v>
      </c>
      <c r="E18" s="70"/>
      <c r="F18" s="62">
        <f>SUM(F19)</f>
        <v>171587.55000000002</v>
      </c>
    </row>
    <row r="19" spans="1:6" ht="12" thickBot="1">
      <c r="A19" s="25">
        <v>228</v>
      </c>
      <c r="B19" s="26" t="s">
        <v>94</v>
      </c>
      <c r="C19" s="27">
        <v>144276.2</v>
      </c>
      <c r="D19" s="27">
        <v>27311.35</v>
      </c>
      <c r="E19" s="24"/>
      <c r="F19" s="24">
        <f>C19+D19-E19</f>
        <v>171587.55000000002</v>
      </c>
    </row>
    <row r="20" spans="1:6" ht="12" thickBot="1">
      <c r="A20" s="60">
        <v>23</v>
      </c>
      <c r="B20" s="61" t="s">
        <v>91</v>
      </c>
      <c r="C20" s="62">
        <f>SUM(C21)</f>
        <v>1258728.28</v>
      </c>
      <c r="D20" s="62">
        <f>SUM(D21)</f>
        <v>171574.79</v>
      </c>
      <c r="E20" s="70"/>
      <c r="F20" s="62">
        <f>SUM(F21)</f>
        <v>1430303.07</v>
      </c>
    </row>
    <row r="21" spans="1:6" s="7" customFormat="1" ht="12" thickBot="1">
      <c r="A21" s="74">
        <v>239</v>
      </c>
      <c r="B21" s="75" t="s">
        <v>92</v>
      </c>
      <c r="C21" s="53">
        <v>1258728.28</v>
      </c>
      <c r="D21" s="76">
        <v>171574.79</v>
      </c>
      <c r="E21" s="53"/>
      <c r="F21" s="53">
        <f>C21+D21-E21</f>
        <v>1430303.07</v>
      </c>
    </row>
    <row r="22" spans="1:6" ht="11.25">
      <c r="A22" s="10"/>
      <c r="B22" s="11"/>
      <c r="C22" s="40"/>
      <c r="D22" s="40"/>
      <c r="E22" s="40"/>
      <c r="F22" s="40"/>
    </row>
    <row r="23" spans="1:6" s="11" customFormat="1" ht="11.25">
      <c r="A23" s="10"/>
      <c r="C23" s="40"/>
      <c r="D23" s="40"/>
      <c r="E23" s="40"/>
      <c r="F23" s="40"/>
    </row>
    <row r="24" spans="1:8" ht="11.25">
      <c r="A24" s="10"/>
      <c r="B24" s="11"/>
      <c r="C24" s="40"/>
      <c r="D24" s="40"/>
      <c r="E24" s="40"/>
      <c r="F24" s="40"/>
      <c r="G24" s="30"/>
      <c r="H24" s="30"/>
    </row>
    <row r="25" spans="1:8" ht="11.25">
      <c r="A25" s="10"/>
      <c r="B25" s="11"/>
      <c r="C25" s="40"/>
      <c r="D25" s="40"/>
      <c r="E25" s="40"/>
      <c r="F25" s="40"/>
      <c r="G25" s="30"/>
      <c r="H25" s="30"/>
    </row>
    <row r="26" spans="1:8" ht="11.25">
      <c r="A26" s="10"/>
      <c r="B26" s="11"/>
      <c r="C26" s="40"/>
      <c r="D26" s="40"/>
      <c r="E26" s="40"/>
      <c r="F26" s="40"/>
      <c r="G26" s="30"/>
      <c r="H26" s="30"/>
    </row>
    <row r="27" spans="1:8" ht="11.25">
      <c r="A27" s="10"/>
      <c r="B27" s="11"/>
      <c r="C27" s="40"/>
      <c r="D27" s="40"/>
      <c r="E27" s="40"/>
      <c r="F27" s="40"/>
      <c r="G27" s="30"/>
      <c r="H27" s="30"/>
    </row>
    <row r="28" spans="1:8" ht="11.25">
      <c r="A28" s="10"/>
      <c r="B28" s="11"/>
      <c r="C28" s="40"/>
      <c r="D28" s="40"/>
      <c r="E28" s="40"/>
      <c r="F28" s="40"/>
      <c r="G28" s="30"/>
      <c r="H28" s="30"/>
    </row>
    <row r="29" spans="1:8" ht="11.25">
      <c r="A29" s="10"/>
      <c r="B29" s="11"/>
      <c r="C29" s="40"/>
      <c r="D29" s="40"/>
      <c r="E29" s="40"/>
      <c r="F29" s="40"/>
      <c r="G29" s="30"/>
      <c r="H29" s="30"/>
    </row>
    <row r="30" spans="1:8" ht="11.25">
      <c r="A30" s="10"/>
      <c r="B30" s="11"/>
      <c r="C30" s="40"/>
      <c r="D30" s="40"/>
      <c r="E30" s="40"/>
      <c r="F30" s="40"/>
      <c r="G30" s="30"/>
      <c r="H30" s="30"/>
    </row>
    <row r="31" spans="1:8" ht="11.25">
      <c r="A31" s="10"/>
      <c r="B31" s="11"/>
      <c r="C31" s="40"/>
      <c r="D31" s="40"/>
      <c r="E31" s="40"/>
      <c r="F31" s="40"/>
      <c r="G31" s="30"/>
      <c r="H31" s="30"/>
    </row>
    <row r="32" spans="1:8" ht="11.25">
      <c r="A32" s="10"/>
      <c r="B32" s="11"/>
      <c r="C32" s="40"/>
      <c r="D32" s="40"/>
      <c r="E32" s="40"/>
      <c r="F32" s="40"/>
      <c r="G32" s="30"/>
      <c r="H32" s="30"/>
    </row>
    <row r="33" spans="1:8" ht="11.25">
      <c r="A33" s="10"/>
      <c r="B33" s="11"/>
      <c r="C33" s="40"/>
      <c r="D33" s="40"/>
      <c r="E33" s="40"/>
      <c r="F33" s="40"/>
      <c r="G33" s="30"/>
      <c r="H33" s="30"/>
    </row>
    <row r="34" spans="1:8" ht="11.25">
      <c r="A34" s="10"/>
      <c r="B34" s="11"/>
      <c r="C34" s="40"/>
      <c r="D34" s="40"/>
      <c r="E34" s="40"/>
      <c r="F34" s="40"/>
      <c r="G34" s="30"/>
      <c r="H34" s="30"/>
    </row>
    <row r="35" spans="1:8" ht="11.25">
      <c r="A35" s="10"/>
      <c r="B35" s="11"/>
      <c r="C35" s="40"/>
      <c r="D35" s="40"/>
      <c r="E35" s="40"/>
      <c r="F35" s="40"/>
      <c r="G35" s="30"/>
      <c r="H35" s="30"/>
    </row>
    <row r="36" spans="1:8" ht="11.25">
      <c r="A36" s="10"/>
      <c r="B36" s="11"/>
      <c r="C36" s="40"/>
      <c r="D36" s="40"/>
      <c r="E36" s="40"/>
      <c r="F36" s="40"/>
      <c r="G36" s="30"/>
      <c r="H36" s="30"/>
    </row>
    <row r="37" spans="1:8" ht="11.25">
      <c r="A37" s="10"/>
      <c r="B37" s="11"/>
      <c r="C37" s="40"/>
      <c r="D37" s="40"/>
      <c r="E37" s="40"/>
      <c r="F37" s="40"/>
      <c r="G37" s="30"/>
      <c r="H37" s="30"/>
    </row>
    <row r="38" spans="1:8" ht="11.25">
      <c r="A38" s="10"/>
      <c r="B38" s="11"/>
      <c r="C38" s="40"/>
      <c r="D38" s="40"/>
      <c r="E38" s="40"/>
      <c r="F38" s="40"/>
      <c r="G38" s="30"/>
      <c r="H38" s="30"/>
    </row>
    <row r="39" spans="1:8" ht="11.25">
      <c r="A39" s="10"/>
      <c r="B39" s="11"/>
      <c r="C39" s="40"/>
      <c r="D39" s="40"/>
      <c r="E39" s="40"/>
      <c r="F39" s="40"/>
      <c r="G39" s="30"/>
      <c r="H39" s="30"/>
    </row>
    <row r="40" spans="1:8" ht="11.25">
      <c r="A40" s="10"/>
      <c r="B40" s="11"/>
      <c r="C40" s="40"/>
      <c r="D40" s="40"/>
      <c r="E40" s="40"/>
      <c r="F40" s="40"/>
      <c r="G40" s="30"/>
      <c r="H40" s="30"/>
    </row>
    <row r="41" spans="1:8" ht="11.25">
      <c r="A41" s="10"/>
      <c r="B41" s="11"/>
      <c r="C41" s="40"/>
      <c r="D41" s="40"/>
      <c r="E41" s="40"/>
      <c r="F41" s="40"/>
      <c r="G41" s="30"/>
      <c r="H41" s="30"/>
    </row>
    <row r="42" spans="1:8" ht="11.25">
      <c r="A42" s="10"/>
      <c r="B42" s="11"/>
      <c r="C42" s="40"/>
      <c r="D42" s="40"/>
      <c r="E42" s="40"/>
      <c r="F42" s="40"/>
      <c r="G42" s="30"/>
      <c r="H42" s="30"/>
    </row>
    <row r="43" spans="1:8" ht="11.25">
      <c r="A43" s="10"/>
      <c r="B43" s="11"/>
      <c r="C43" s="40"/>
      <c r="D43" s="40"/>
      <c r="E43" s="40"/>
      <c r="F43" s="40"/>
      <c r="G43" s="30"/>
      <c r="H43" s="30"/>
    </row>
    <row r="44" spans="1:8" ht="11.25">
      <c r="A44" s="10"/>
      <c r="B44" s="11"/>
      <c r="C44" s="40"/>
      <c r="D44" s="40"/>
      <c r="E44" s="40"/>
      <c r="F44" s="40"/>
      <c r="G44" s="30"/>
      <c r="H44" s="30"/>
    </row>
    <row r="45" spans="1:8" ht="11.25">
      <c r="A45" s="10"/>
      <c r="B45" s="11"/>
      <c r="C45" s="40"/>
      <c r="D45" s="40"/>
      <c r="E45" s="40"/>
      <c r="F45" s="40"/>
      <c r="G45" s="30"/>
      <c r="H45" s="30"/>
    </row>
    <row r="46" spans="1:8" ht="11.25">
      <c r="A46" s="10"/>
      <c r="B46" s="11"/>
      <c r="C46" s="40"/>
      <c r="D46" s="40"/>
      <c r="E46" s="40"/>
      <c r="F46" s="40"/>
      <c r="G46" s="30"/>
      <c r="H46" s="30"/>
    </row>
    <row r="47" spans="1:8" ht="11.25">
      <c r="A47" s="10"/>
      <c r="B47" s="11"/>
      <c r="C47" s="40"/>
      <c r="D47" s="40"/>
      <c r="E47" s="40"/>
      <c r="F47" s="40"/>
      <c r="G47" s="30"/>
      <c r="H47" s="30"/>
    </row>
    <row r="48" spans="1:8" ht="11.25">
      <c r="A48" s="10"/>
      <c r="B48" s="11"/>
      <c r="C48" s="40"/>
      <c r="D48" s="40"/>
      <c r="E48" s="40"/>
      <c r="F48" s="40"/>
      <c r="G48" s="30"/>
      <c r="H48" s="30"/>
    </row>
    <row r="49" spans="1:8" ht="11.25">
      <c r="A49" s="10"/>
      <c r="B49" s="11"/>
      <c r="C49" s="40"/>
      <c r="D49" s="40"/>
      <c r="E49" s="40"/>
      <c r="F49" s="40"/>
      <c r="G49" s="30"/>
      <c r="H49" s="30"/>
    </row>
    <row r="50" spans="1:8" ht="11.25">
      <c r="A50" s="10"/>
      <c r="B50" s="11"/>
      <c r="C50" s="40"/>
      <c r="D50" s="40"/>
      <c r="E50" s="40"/>
      <c r="F50" s="40"/>
      <c r="G50" s="30"/>
      <c r="H50" s="30"/>
    </row>
    <row r="51" spans="1:8" ht="11.25">
      <c r="A51" s="10"/>
      <c r="B51" s="11"/>
      <c r="C51" s="40"/>
      <c r="D51" s="40"/>
      <c r="E51" s="40"/>
      <c r="F51" s="40"/>
      <c r="G51" s="30"/>
      <c r="H51" s="30"/>
    </row>
    <row r="52" spans="1:8" ht="11.25">
      <c r="A52" s="29"/>
      <c r="B52" s="30"/>
      <c r="C52" s="31"/>
      <c r="D52" s="32"/>
      <c r="E52" s="32"/>
      <c r="F52" s="31"/>
      <c r="G52" s="30"/>
      <c r="H52" s="30"/>
    </row>
    <row r="53" spans="1:8" ht="11.25">
      <c r="A53" s="29"/>
      <c r="B53" s="30"/>
      <c r="C53" s="31"/>
      <c r="D53" s="32"/>
      <c r="E53" s="32"/>
      <c r="F53" s="31"/>
      <c r="G53" s="30"/>
      <c r="H53" s="30"/>
    </row>
    <row r="54" spans="1:8" ht="11.25">
      <c r="A54" s="29"/>
      <c r="B54" s="30"/>
      <c r="C54" s="31"/>
      <c r="D54" s="32"/>
      <c r="E54" s="32"/>
      <c r="F54" s="31"/>
      <c r="G54" s="30"/>
      <c r="H54" s="30"/>
    </row>
    <row r="55" spans="1:8" ht="11.25">
      <c r="A55" s="29"/>
      <c r="B55" s="30"/>
      <c r="C55" s="31"/>
      <c r="D55" s="32"/>
      <c r="E55" s="32"/>
      <c r="F55" s="34"/>
      <c r="G55" s="30"/>
      <c r="H55" s="30"/>
    </row>
    <row r="56" spans="1:6" ht="11.25">
      <c r="A56" s="29"/>
      <c r="B56" s="30"/>
      <c r="C56" s="31"/>
      <c r="D56" s="32"/>
      <c r="E56" s="32"/>
      <c r="F56" s="34"/>
    </row>
    <row r="57" spans="1:6" ht="11.25">
      <c r="A57" s="29"/>
      <c r="B57" s="30"/>
      <c r="C57" s="31"/>
      <c r="D57" s="32"/>
      <c r="E57" s="32"/>
      <c r="F57" s="31"/>
    </row>
    <row r="58" spans="1:6" ht="11.25">
      <c r="A58" s="29"/>
      <c r="B58" s="30"/>
      <c r="C58" s="31"/>
      <c r="D58" s="32"/>
      <c r="E58" s="32"/>
      <c r="F58" s="31"/>
    </row>
    <row r="59" spans="1:6" ht="11.25">
      <c r="A59" s="33"/>
      <c r="B59" s="28"/>
      <c r="C59" s="34"/>
      <c r="D59" s="35"/>
      <c r="E59" s="35"/>
      <c r="F59" s="31"/>
    </row>
    <row r="60" spans="1:6" ht="11.25">
      <c r="A60" s="33"/>
      <c r="B60" s="28"/>
      <c r="C60" s="34"/>
      <c r="D60" s="35"/>
      <c r="E60" s="35"/>
      <c r="F60" s="31"/>
    </row>
    <row r="61" spans="1:6" ht="11.25">
      <c r="A61" s="29"/>
      <c r="B61" s="30"/>
      <c r="C61" s="31"/>
      <c r="D61" s="32"/>
      <c r="E61" s="32"/>
      <c r="F61" s="31"/>
    </row>
    <row r="62" spans="1:6" ht="11.25">
      <c r="A62" s="29"/>
      <c r="B62" s="30"/>
      <c r="C62" s="31"/>
      <c r="D62" s="32"/>
      <c r="E62" s="32"/>
      <c r="F62" s="31"/>
    </row>
    <row r="63" spans="1:6" ht="11.25">
      <c r="A63" s="29"/>
      <c r="B63" s="30"/>
      <c r="C63" s="31"/>
      <c r="D63" s="32"/>
      <c r="E63" s="32"/>
      <c r="F63" s="37"/>
    </row>
    <row r="64" spans="1:6" ht="11.25">
      <c r="A64" s="29"/>
      <c r="B64" s="30"/>
      <c r="C64" s="31"/>
      <c r="D64" s="32"/>
      <c r="E64" s="32"/>
      <c r="F64" s="34"/>
    </row>
    <row r="65" spans="1:6" ht="11.25">
      <c r="A65" s="29"/>
      <c r="B65" s="30"/>
      <c r="C65" s="31"/>
      <c r="D65" s="32"/>
      <c r="E65" s="32"/>
      <c r="F65" s="31"/>
    </row>
    <row r="66" spans="1:5" ht="11.25">
      <c r="A66" s="29"/>
      <c r="B66" s="30"/>
      <c r="C66" s="31"/>
      <c r="D66" s="32"/>
      <c r="E66" s="32"/>
    </row>
    <row r="67" spans="1:5" ht="11.25">
      <c r="A67" s="29"/>
      <c r="B67" s="30"/>
      <c r="C67" s="31"/>
      <c r="D67" s="32"/>
      <c r="E67" s="32"/>
    </row>
    <row r="68" spans="1:5" ht="11.25">
      <c r="A68" s="29"/>
      <c r="B68" s="30"/>
      <c r="C68" s="31"/>
      <c r="D68" s="32"/>
      <c r="E68" s="32"/>
    </row>
    <row r="69" spans="1:5" ht="11.25">
      <c r="A69" s="29"/>
      <c r="B69" s="30"/>
      <c r="C69" s="31"/>
      <c r="D69" s="32"/>
      <c r="E69" s="32"/>
    </row>
    <row r="70" spans="1:5" ht="11.25">
      <c r="A70" s="29"/>
      <c r="B70" s="30"/>
      <c r="C70" s="31"/>
      <c r="D70" s="32"/>
      <c r="E70" s="32"/>
    </row>
    <row r="71" spans="1:5" ht="11.25">
      <c r="A71" s="29"/>
      <c r="B71" s="30"/>
      <c r="C71" s="31"/>
      <c r="D71" s="32"/>
      <c r="E71" s="32"/>
    </row>
    <row r="72" spans="1:5" ht="11.25">
      <c r="A72" s="29"/>
      <c r="B72" s="30"/>
      <c r="C72" s="31"/>
      <c r="D72" s="32"/>
      <c r="E72" s="32"/>
    </row>
    <row r="73" spans="1:5" ht="11.25">
      <c r="A73" s="29"/>
      <c r="B73" s="30"/>
      <c r="C73" s="31"/>
      <c r="D73" s="32"/>
      <c r="E73" s="32"/>
    </row>
    <row r="74" spans="1:5" ht="11.25">
      <c r="A74" s="29"/>
      <c r="B74" s="30"/>
      <c r="C74" s="31"/>
      <c r="D74" s="32"/>
      <c r="E74" s="32"/>
    </row>
    <row r="75" spans="1:5" ht="11.25">
      <c r="A75" s="33"/>
      <c r="B75" s="28"/>
      <c r="C75" s="34"/>
      <c r="D75" s="35"/>
      <c r="E75" s="36"/>
    </row>
    <row r="76" spans="1:5" ht="11.25">
      <c r="A76" s="33"/>
      <c r="B76" s="28"/>
      <c r="C76" s="34"/>
      <c r="D76" s="35"/>
      <c r="E76" s="35"/>
    </row>
    <row r="77" spans="1:5" ht="11.25">
      <c r="A77" s="29"/>
      <c r="B77" s="30"/>
      <c r="C77" s="31"/>
      <c r="D77" s="32"/>
      <c r="E77" s="32"/>
    </row>
    <row r="78" spans="1:5" ht="11.25">
      <c r="A78" s="29"/>
      <c r="B78" s="30"/>
      <c r="C78" s="31"/>
      <c r="D78" s="32"/>
      <c r="E78" s="32"/>
    </row>
    <row r="79" spans="1:5" ht="11.25">
      <c r="A79" s="29"/>
      <c r="B79" s="30"/>
      <c r="C79" s="31"/>
      <c r="D79" s="32"/>
      <c r="E79" s="32"/>
    </row>
    <row r="80" spans="1:5" ht="11.25">
      <c r="A80" s="29"/>
      <c r="B80" s="30"/>
      <c r="C80" s="31"/>
      <c r="D80" s="32"/>
      <c r="E80" s="32"/>
    </row>
    <row r="81" spans="1:5" ht="11.25">
      <c r="A81" s="33"/>
      <c r="B81" s="28"/>
      <c r="C81" s="34"/>
      <c r="D81" s="35"/>
      <c r="E81" s="35"/>
    </row>
    <row r="82" spans="1:5" ht="11.25">
      <c r="A82" s="33"/>
      <c r="B82" s="28"/>
      <c r="C82" s="34"/>
      <c r="D82" s="35"/>
      <c r="E82" s="35"/>
    </row>
    <row r="83" spans="1:5" ht="11.25">
      <c r="A83" s="29"/>
      <c r="B83" s="30"/>
      <c r="C83" s="31"/>
      <c r="D83" s="32"/>
      <c r="E83" s="32"/>
    </row>
    <row r="84" spans="1:5" ht="11.25">
      <c r="A84" s="29"/>
      <c r="B84" s="30"/>
      <c r="C84" s="31"/>
      <c r="D84" s="32"/>
      <c r="E84" s="32"/>
    </row>
    <row r="85" spans="1:5" ht="11.25">
      <c r="A85" s="29"/>
      <c r="B85" s="30"/>
      <c r="C85" s="31"/>
      <c r="D85" s="32"/>
      <c r="E85" s="32"/>
    </row>
    <row r="86" spans="1:5" ht="11.25">
      <c r="A86" s="29"/>
      <c r="B86" s="30"/>
      <c r="C86" s="31"/>
      <c r="D86" s="32"/>
      <c r="E86" s="32"/>
    </row>
    <row r="87" spans="1:5" ht="11.25">
      <c r="A87" s="29"/>
      <c r="B87" s="30"/>
      <c r="C87" s="31"/>
      <c r="D87" s="32"/>
      <c r="E87" s="32"/>
    </row>
    <row r="88" spans="1:5" ht="11.25">
      <c r="A88" s="29"/>
      <c r="B88" s="30"/>
      <c r="C88" s="31"/>
      <c r="D88" s="32"/>
      <c r="E88" s="32"/>
    </row>
    <row r="89" spans="1:5" ht="11.25">
      <c r="A89" s="33"/>
      <c r="B89" s="28"/>
      <c r="C89" s="34"/>
      <c r="D89" s="35"/>
      <c r="E89" s="35"/>
    </row>
    <row r="90" spans="1:5" ht="11.25">
      <c r="A90" s="33"/>
      <c r="B90" s="28"/>
      <c r="C90" s="34"/>
      <c r="D90" s="35"/>
      <c r="E90" s="35"/>
    </row>
    <row r="91" spans="1:5" ht="11.25">
      <c r="A91" s="29"/>
      <c r="B91" s="30"/>
      <c r="C91" s="31"/>
      <c r="D91" s="32"/>
      <c r="E91" s="32"/>
    </row>
    <row r="92" spans="1:5" ht="11.25">
      <c r="A92" s="29"/>
      <c r="B92" s="30"/>
      <c r="C92" s="31"/>
      <c r="D92" s="32"/>
      <c r="E92" s="32"/>
    </row>
    <row r="93" spans="1:5" ht="11.25">
      <c r="A93" s="29"/>
      <c r="B93" s="30"/>
      <c r="C93" s="31"/>
      <c r="D93" s="32"/>
      <c r="E93" s="32"/>
    </row>
    <row r="94" spans="1:5" ht="11.25">
      <c r="A94" s="29"/>
      <c r="B94" s="30"/>
      <c r="C94" s="31"/>
      <c r="D94" s="32"/>
      <c r="E94" s="32"/>
    </row>
    <row r="95" spans="1:5" ht="11.25">
      <c r="A95" s="29"/>
      <c r="B95" s="30"/>
      <c r="C95" s="31"/>
      <c r="D95" s="32"/>
      <c r="E95" s="32"/>
    </row>
    <row r="96" spans="1:5" ht="11.25">
      <c r="A96" s="29"/>
      <c r="B96" s="30"/>
      <c r="C96" s="31"/>
      <c r="D96" s="32"/>
      <c r="E96" s="32"/>
    </row>
    <row r="97" spans="1:5" ht="11.25">
      <c r="A97" s="33"/>
      <c r="B97" s="28"/>
      <c r="C97" s="34"/>
      <c r="D97" s="36"/>
      <c r="E97" s="35"/>
    </row>
    <row r="98" spans="1:5" ht="11.25">
      <c r="A98" s="33"/>
      <c r="B98" s="28"/>
      <c r="C98" s="34"/>
      <c r="D98" s="35"/>
      <c r="E98" s="35"/>
    </row>
    <row r="99" spans="1:5" ht="11.25">
      <c r="A99" s="29"/>
      <c r="B99" s="30"/>
      <c r="C99" s="31"/>
      <c r="D99" s="32"/>
      <c r="E99" s="32"/>
    </row>
  </sheetData>
  <sheetProtection/>
  <mergeCells count="3">
    <mergeCell ref="G1:L1"/>
    <mergeCell ref="A1:F1"/>
    <mergeCell ref="D2:E2"/>
  </mergeCells>
  <printOptions horizontalCentered="1"/>
  <pageMargins left="0.1968503937007874" right="0.1968503937007874" top="0.3937007874015748" bottom="0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Hausherr</dc:creator>
  <cp:keywords/>
  <dc:description/>
  <cp:lastModifiedBy>Sekretariat</cp:lastModifiedBy>
  <cp:lastPrinted>2022-05-09T13:59:20Z</cp:lastPrinted>
  <dcterms:created xsi:type="dcterms:W3CDTF">2012-09-17T11:51:55Z</dcterms:created>
  <dcterms:modified xsi:type="dcterms:W3CDTF">2022-05-16T07:48:24Z</dcterms:modified>
  <cp:category/>
  <cp:version/>
  <cp:contentType/>
  <cp:contentStatus/>
</cp:coreProperties>
</file>